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120" windowWidth="13245" windowHeight="11580"/>
  </bookViews>
  <sheets>
    <sheet name="2015 State Census Data" sheetId="1" r:id="rId1"/>
  </sheets>
  <definedNames>
    <definedName name="_xlnm._FilterDatabase" localSheetId="0" hidden="1">'2015 State Census Data'!$B$9:$B$61</definedName>
    <definedName name="_xlnm.Print_Area" localSheetId="0">'2015 State Census Data'!$B$1:$O$61</definedName>
    <definedName name="_xlnm.Print_Titles" localSheetId="0">'2015 State Census Data'!$B:$B,'2015 State Census Data'!$1:$7</definedName>
  </definedNames>
  <calcPr calcId="145621"/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10" i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10" i="1"/>
  <c r="L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10" i="1"/>
  <c r="I10" i="1" s="1"/>
  <c r="J8" i="1"/>
  <c r="N12" i="1" s="1"/>
  <c r="G8" i="1"/>
  <c r="N58" i="1" l="1"/>
  <c r="N50" i="1"/>
  <c r="N42" i="1"/>
  <c r="N34" i="1"/>
  <c r="N26" i="1"/>
  <c r="N18" i="1"/>
  <c r="N57" i="1"/>
  <c r="N49" i="1"/>
  <c r="N41" i="1"/>
  <c r="N33" i="1"/>
  <c r="N25" i="1"/>
  <c r="N10" i="1"/>
  <c r="N54" i="1"/>
  <c r="N46" i="1"/>
  <c r="N38" i="1"/>
  <c r="N30" i="1"/>
  <c r="N22" i="1"/>
  <c r="N14" i="1"/>
  <c r="N17" i="1"/>
  <c r="N61" i="1"/>
  <c r="N53" i="1"/>
  <c r="N45" i="1"/>
  <c r="N37" i="1"/>
  <c r="N29" i="1"/>
  <c r="N21" i="1"/>
  <c r="N13" i="1"/>
  <c r="N60" i="1"/>
  <c r="N56" i="1"/>
  <c r="N52" i="1"/>
  <c r="N48" i="1"/>
  <c r="N44" i="1"/>
  <c r="N40" i="1"/>
  <c r="N36" i="1"/>
  <c r="N32" i="1"/>
  <c r="N28" i="1"/>
  <c r="N24" i="1"/>
  <c r="N20" i="1"/>
  <c r="N16" i="1"/>
  <c r="N59" i="1"/>
  <c r="N55" i="1"/>
  <c r="N51" i="1"/>
  <c r="N47" i="1"/>
  <c r="N43" i="1"/>
  <c r="N39" i="1"/>
  <c r="N35" i="1"/>
  <c r="N31" i="1"/>
  <c r="N27" i="1"/>
  <c r="N23" i="1"/>
  <c r="N19" i="1"/>
  <c r="N15" i="1"/>
  <c r="N11" i="1"/>
  <c r="M8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D8" i="1"/>
  <c r="F10" i="1" s="1"/>
  <c r="C8" i="1"/>
  <c r="H8" i="1" s="1"/>
  <c r="I8" i="1" s="1"/>
  <c r="O10" i="1" l="1"/>
  <c r="K8" i="1"/>
  <c r="L8" i="1" s="1"/>
  <c r="N8" i="1"/>
  <c r="F13" i="1"/>
  <c r="O13" i="1" s="1"/>
  <c r="F21" i="1"/>
  <c r="O21" i="1" s="1"/>
  <c r="F17" i="1"/>
  <c r="O17" i="1" s="1"/>
  <c r="F25" i="1"/>
  <c r="O25" i="1" s="1"/>
  <c r="F29" i="1"/>
  <c r="O29" i="1" s="1"/>
  <c r="F33" i="1"/>
  <c r="O33" i="1" s="1"/>
  <c r="F37" i="1"/>
  <c r="O37" i="1" s="1"/>
  <c r="F41" i="1"/>
  <c r="O41" i="1" s="1"/>
  <c r="F45" i="1"/>
  <c r="O45" i="1" s="1"/>
  <c r="F49" i="1"/>
  <c r="O49" i="1" s="1"/>
  <c r="F53" i="1"/>
  <c r="O53" i="1" s="1"/>
  <c r="F57" i="1"/>
  <c r="O57" i="1" s="1"/>
  <c r="F61" i="1"/>
  <c r="O61" i="1" s="1"/>
  <c r="F14" i="1"/>
  <c r="O14" i="1" s="1"/>
  <c r="F18" i="1"/>
  <c r="O18" i="1" s="1"/>
  <c r="F22" i="1"/>
  <c r="O22" i="1" s="1"/>
  <c r="F26" i="1"/>
  <c r="O26" i="1" s="1"/>
  <c r="F30" i="1"/>
  <c r="O30" i="1" s="1"/>
  <c r="F34" i="1"/>
  <c r="O34" i="1" s="1"/>
  <c r="F38" i="1"/>
  <c r="O38" i="1" s="1"/>
  <c r="F42" i="1"/>
  <c r="O42" i="1" s="1"/>
  <c r="F46" i="1"/>
  <c r="O46" i="1" s="1"/>
  <c r="F50" i="1"/>
  <c r="O50" i="1" s="1"/>
  <c r="F54" i="1"/>
  <c r="O54" i="1" s="1"/>
  <c r="F58" i="1"/>
  <c r="O58" i="1" s="1"/>
  <c r="F28" i="1"/>
  <c r="O28" i="1" s="1"/>
  <c r="F11" i="1"/>
  <c r="O11" i="1" s="1"/>
  <c r="F15" i="1"/>
  <c r="O15" i="1" s="1"/>
  <c r="F19" i="1"/>
  <c r="O19" i="1" s="1"/>
  <c r="F23" i="1"/>
  <c r="O23" i="1" s="1"/>
  <c r="F27" i="1"/>
  <c r="O27" i="1" s="1"/>
  <c r="F31" i="1"/>
  <c r="O31" i="1" s="1"/>
  <c r="F35" i="1"/>
  <c r="O35" i="1" s="1"/>
  <c r="F39" i="1"/>
  <c r="O39" i="1" s="1"/>
  <c r="F43" i="1"/>
  <c r="O43" i="1" s="1"/>
  <c r="F47" i="1"/>
  <c r="O47" i="1" s="1"/>
  <c r="F51" i="1"/>
  <c r="O51" i="1" s="1"/>
  <c r="F55" i="1"/>
  <c r="O55" i="1" s="1"/>
  <c r="F59" i="1"/>
  <c r="O59" i="1" s="1"/>
  <c r="F12" i="1"/>
  <c r="O12" i="1" s="1"/>
  <c r="F16" i="1"/>
  <c r="O16" i="1" s="1"/>
  <c r="F20" i="1"/>
  <c r="O20" i="1" s="1"/>
  <c r="F24" i="1"/>
  <c r="O24" i="1" s="1"/>
  <c r="F32" i="1"/>
  <c r="O32" i="1" s="1"/>
  <c r="F36" i="1"/>
  <c r="O36" i="1" s="1"/>
  <c r="F40" i="1"/>
  <c r="O40" i="1" s="1"/>
  <c r="F44" i="1"/>
  <c r="O44" i="1" s="1"/>
  <c r="F48" i="1"/>
  <c r="O48" i="1" s="1"/>
  <c r="F52" i="1"/>
  <c r="O52" i="1" s="1"/>
  <c r="F56" i="1"/>
  <c r="O56" i="1" s="1"/>
  <c r="F60" i="1"/>
  <c r="O60" i="1" s="1"/>
  <c r="E8" i="1"/>
  <c r="F8" i="1" l="1"/>
</calcChain>
</file>

<file path=xl/sharedStrings.xml><?xml version="1.0" encoding="utf-8"?>
<sst xmlns="http://schemas.openxmlformats.org/spreadsheetml/2006/main" count="96" uniqueCount="74">
  <si>
    <t>CHANGE IN</t>
  </si>
  <si>
    <t>TOTAL NAT'L</t>
  </si>
  <si>
    <t>POPULATION</t>
  </si>
  <si>
    <t>CHANGE</t>
  </si>
  <si>
    <t>POVERTY</t>
  </si>
  <si>
    <t>IN NAT'L POV.</t>
  </si>
  <si>
    <t xml:space="preserve">POVERTY </t>
  </si>
  <si>
    <t>FROM</t>
  </si>
  <si>
    <t>(CENSUS</t>
  </si>
  <si>
    <t>SHARE</t>
  </si>
  <si>
    <t>RATE</t>
  </si>
  <si>
    <t>ESTIMATE)</t>
  </si>
  <si>
    <t>U.S.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</si>
  <si>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</si>
  <si>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</si>
  <si>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</si>
  <si>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</si>
  <si>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</si>
  <si>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</si>
  <si>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</si>
  <si>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</si>
  <si>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</si>
  <si>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</si>
  <si>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</si>
  <si>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</si>
  <si>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</si>
  <si>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</si>
  <si>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</si>
  <si>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</si>
  <si>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</si>
  <si>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</si>
  <si>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</si>
  <si>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</si>
  <si>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</si>
  <si>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</si>
  <si>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</si>
  <si>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</si>
  <si>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</si>
  <si>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</si>
  <si>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</si>
  <si>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</si>
  <si>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</si>
  <si>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</si>
  <si>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</si>
  <si>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</si>
  <si>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</si>
  <si>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</si>
  <si>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</si>
  <si>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</si>
  <si>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</si>
  <si>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</si>
  <si>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</si>
  <si>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</si>
  <si>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</si>
  <si>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</si>
  <si>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</si>
  <si>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</si>
  <si>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</si>
  <si>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</si>
  <si>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</si>
  <si>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</si>
  <si>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</si>
  <si>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</si>
  <si>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</si>
  <si>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PUERTO RICO </t>
  </si>
  <si>
    <t>PERCENTAGE OF</t>
  </si>
  <si>
    <t>PERCENTAGE</t>
  </si>
  <si>
    <t>5-17 POPULATION</t>
  </si>
  <si>
    <t>Order</t>
  </si>
  <si>
    <t>2014</t>
  </si>
  <si>
    <t>2015</t>
  </si>
  <si>
    <t>FROM 2014</t>
  </si>
  <si>
    <t>2015 VS 2014</t>
  </si>
  <si>
    <t>2015 CENSUS DATA AND 2014 CENSUS DATA BY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</si>
</sst>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10" fontId="4" fillId="0" borderId="0" xfId="0" applyNumberFormat="1" applyFont="1"/>
    <xf numFmtId="0" fontId="4" fillId="0" borderId="0" xfId="0" applyFont="1"/>
    <xf numFmtId="0" fontId="5" fillId="0" borderId="0" xfId="0" quotePrefix="1" applyFont="1" applyAlignment="1">
      <alignment horizontal="center"/>
    </xf>
    <xf numFmtId="3" fontId="5" fillId="0" borderId="0" xfId="0" quotePrefix="1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4" fillId="0" borderId="0" xfId="0" applyNumberFormat="1" applyFont="1"/>
    <xf numFmtId="3" fontId="3" fillId="0" borderId="0" xfId="0" quotePrefix="1" applyNumberFormat="1" applyFont="1" applyAlignment="1">
      <alignment horizontal="left"/>
    </xf>
    <xf numFmtId="0" fontId="5" fillId="0" borderId="0" xfId="0" quotePrefix="1" applyNumberFormat="1" applyFont="1" applyAlignment="1">
      <alignment horizontal="center"/>
    </xf>
    <xf numFmtId="10" fontId="4" fillId="0" borderId="0" xfId="1" applyNumberFormat="1" applyFont="1"/>
    <xf numFmtId="0" fontId="4" fillId="0" borderId="0" xfId="0" applyFont="1" applyAlignment="1">
      <alignment horizontal="left"/>
    </xf>
    <xf numFmtId="3" fontId="4" fillId="0" borderId="0" xfId="1" applyNumberFormat="1" applyFont="1"/>
    <xf numFmtId="0" fontId="1" fillId="0" borderId="0" xfId="0" applyFont="1" applyAlignment="1">
      <alignment horizontal="left"/>
    </xf>
    <xf numFmtId="0" fontId="5" fillId="0" borderId="0" xfId="0" applyFont="1"/>
    <xf numFmtId="14" fontId="1" fillId="0" borderId="0" xfId="0" applyNumberFormat="1" applyFont="1" applyFill="1"/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0" fontId="5" fillId="0" borderId="0" xfId="0" quotePrefix="1" applyNumberFormat="1" applyFont="1" applyAlignment="1">
      <alignment horizontal="center"/>
    </xf>
    <xf numFmtId="3" fontId="5" fillId="0" borderId="0" xfId="0" applyNumberFormat="1" applyFont="1"/>
    <xf numFmtId="3" fontId="6" fillId="0" borderId="0" xfId="0" applyNumberFormat="1" applyFont="1" applyAlignment="1">
      <alignment horizontal="center"/>
    </xf>
    <xf numFmtId="3" fontId="6" fillId="0" borderId="0" xfId="0" quotePrefix="1" applyNumberFormat="1" applyFont="1" applyAlignment="1">
      <alignment horizontal="center"/>
    </xf>
    <xf numFmtId="0" fontId="6" fillId="0" borderId="0" xfId="0" quotePrefix="1" applyFont="1" applyAlignment="1">
      <alignment horizontal="center"/>
    </xf>
    <xf numFmtId="0" fontId="6" fillId="0" borderId="0" xfId="0" quotePrefix="1" applyNumberFormat="1" applyFont="1" applyAlignment="1">
      <alignment horizontal="center"/>
    </xf>
    <xf numFmtId="0" fontId="2" fillId="0" borderId="0" xfId="0" quotePrefix="1" applyFont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/>
    <pageSetUpPr fitToPage="1"/>
  </sheetPr>
  <dimension ref="A1:O63"/>
  <sheetViews>
    <sheetView tabSelected="1" topLeftCell="B1" zoomScaleNormal="100" workbookViewId="0">
      <selection activeCell="B8" sqref="B8"/>
    </sheetView>
  </sheetViews>
  <sheetFormatPr defaultColWidth="6.7109375" defaultRowHeight="12.75" x14ac:dyDescent="0.2"/>
  <cols>
    <col min="1" max="1" width="0" style="2" hidden="1" customWidth="1"/>
    <col min="2" max="2" width="18.5703125" style="2" customWidth="1"/>
    <col min="3" max="3" width="17" style="6" bestFit="1" customWidth="1"/>
    <col min="4" max="4" width="10.7109375" style="6" bestFit="1" customWidth="1"/>
    <col min="5" max="5" width="9.85546875" style="2" bestFit="1" customWidth="1"/>
    <col min="6" max="7" width="17" style="2" bestFit="1" customWidth="1"/>
    <col min="8" max="8" width="10.7109375" style="2" bestFit="1" customWidth="1"/>
    <col min="9" max="9" width="13.85546875" style="2" bestFit="1" customWidth="1"/>
    <col min="10" max="11" width="10.7109375" style="2" bestFit="1" customWidth="1"/>
    <col min="12" max="12" width="13.85546875" style="2" bestFit="1" customWidth="1"/>
    <col min="13" max="13" width="9.85546875" style="2" bestFit="1" customWidth="1"/>
    <col min="14" max="14" width="17" style="2" bestFit="1" customWidth="1"/>
    <col min="15" max="15" width="13.85546875" style="2" bestFit="1" customWidth="1"/>
    <col min="16" max="16384" width="6.7109375" style="2"/>
  </cols>
  <sheetData>
    <row r="1" spans="1:15" ht="12.75" customHeight="1" x14ac:dyDescent="0.25">
      <c r="B1" s="23" t="s">
        <v>73</v>
      </c>
      <c r="C1" s="23"/>
      <c r="D1" s="23"/>
      <c r="E1" s="23"/>
      <c r="F1" s="23"/>
    </row>
    <row r="2" spans="1:15" x14ac:dyDescent="0.2">
      <c r="B2" s="14"/>
      <c r="C2" s="4"/>
      <c r="D2" s="15"/>
      <c r="E2" s="13"/>
      <c r="F2" s="13"/>
      <c r="G2" s="4"/>
      <c r="H2" s="3"/>
      <c r="I2" s="3"/>
      <c r="J2" s="15"/>
      <c r="K2" s="13"/>
      <c r="L2" s="13"/>
      <c r="M2" s="13"/>
      <c r="N2" s="13"/>
      <c r="O2" s="3" t="s">
        <v>66</v>
      </c>
    </row>
    <row r="3" spans="1:15" x14ac:dyDescent="0.2">
      <c r="B3" s="7"/>
      <c r="C3" s="4" t="s">
        <v>69</v>
      </c>
      <c r="D3" s="8">
        <v>2014</v>
      </c>
      <c r="E3" s="15"/>
      <c r="F3" s="16" t="s">
        <v>65</v>
      </c>
      <c r="G3" s="4" t="s">
        <v>70</v>
      </c>
      <c r="H3" s="17"/>
      <c r="I3" s="17"/>
      <c r="J3" s="8">
        <v>2015</v>
      </c>
      <c r="K3" s="18"/>
      <c r="L3" s="18"/>
      <c r="M3" s="15"/>
      <c r="N3" s="16" t="s">
        <v>65</v>
      </c>
      <c r="O3" s="3" t="s">
        <v>0</v>
      </c>
    </row>
    <row r="4" spans="1:15" x14ac:dyDescent="0.2">
      <c r="B4" s="6"/>
      <c r="C4" s="4" t="s">
        <v>67</v>
      </c>
      <c r="D4" s="4" t="s">
        <v>4</v>
      </c>
      <c r="E4" s="3">
        <v>2014</v>
      </c>
      <c r="F4" s="3" t="s">
        <v>1</v>
      </c>
      <c r="G4" s="4" t="s">
        <v>67</v>
      </c>
      <c r="H4" s="17" t="s">
        <v>3</v>
      </c>
      <c r="I4" s="17" t="s">
        <v>66</v>
      </c>
      <c r="J4" s="4" t="s">
        <v>4</v>
      </c>
      <c r="K4" s="3" t="s">
        <v>3</v>
      </c>
      <c r="L4" s="3" t="s">
        <v>66</v>
      </c>
      <c r="M4" s="3">
        <v>2015</v>
      </c>
      <c r="N4" s="3" t="s">
        <v>1</v>
      </c>
      <c r="O4" s="3" t="s">
        <v>5</v>
      </c>
    </row>
    <row r="5" spans="1:15" x14ac:dyDescent="0.2">
      <c r="B5" s="6"/>
      <c r="C5" s="4" t="s">
        <v>8</v>
      </c>
      <c r="D5" s="4" t="s">
        <v>8</v>
      </c>
      <c r="E5" s="3" t="s">
        <v>4</v>
      </c>
      <c r="F5" s="16" t="s">
        <v>6</v>
      </c>
      <c r="G5" s="4" t="s">
        <v>8</v>
      </c>
      <c r="H5" s="4" t="s">
        <v>7</v>
      </c>
      <c r="I5" s="17" t="s">
        <v>3</v>
      </c>
      <c r="J5" s="4" t="s">
        <v>8</v>
      </c>
      <c r="K5" s="3" t="s">
        <v>7</v>
      </c>
      <c r="L5" s="17" t="s">
        <v>3</v>
      </c>
      <c r="M5" s="3" t="s">
        <v>4</v>
      </c>
      <c r="N5" s="16" t="s">
        <v>6</v>
      </c>
      <c r="O5" s="3" t="s">
        <v>9</v>
      </c>
    </row>
    <row r="6" spans="1:15" x14ac:dyDescent="0.2">
      <c r="B6" s="6"/>
      <c r="C6" s="19" t="s">
        <v>11</v>
      </c>
      <c r="D6" s="20" t="s">
        <v>11</v>
      </c>
      <c r="E6" s="21" t="s">
        <v>10</v>
      </c>
      <c r="F6" s="5" t="s">
        <v>2</v>
      </c>
      <c r="G6" s="19" t="s">
        <v>11</v>
      </c>
      <c r="H6" s="22">
        <v>2014</v>
      </c>
      <c r="I6" s="21" t="s">
        <v>71</v>
      </c>
      <c r="J6" s="20" t="s">
        <v>11</v>
      </c>
      <c r="K6" s="22">
        <v>2014</v>
      </c>
      <c r="L6" s="21" t="s">
        <v>71</v>
      </c>
      <c r="M6" s="21" t="s">
        <v>10</v>
      </c>
      <c r="N6" s="5" t="s">
        <v>2</v>
      </c>
      <c r="O6" s="21" t="s">
        <v>72</v>
      </c>
    </row>
    <row r="7" spans="1:15" x14ac:dyDescent="0.2">
      <c r="G7" s="6"/>
      <c r="J7" s="6"/>
    </row>
    <row r="8" spans="1:15" x14ac:dyDescent="0.2">
      <c r="A8" s="12" t="s">
        <v>68</v>
      </c>
      <c r="B8" s="2" t="s">
        <v>12</v>
      </c>
      <c r="C8" s="6">
        <f>SUM(C10:C61)</f>
        <v>54292116</v>
      </c>
      <c r="D8" s="6">
        <f>SUM(D10:D61)</f>
        <v>11047428</v>
      </c>
      <c r="E8" s="9">
        <f>D8/C8</f>
        <v>0.20348125683662799</v>
      </c>
      <c r="F8" s="1">
        <f>SUM(F10:F61)</f>
        <v>0.99999999999999978</v>
      </c>
      <c r="G8" s="6">
        <f>SUM(G10:G61)</f>
        <v>54300346</v>
      </c>
      <c r="H8" s="6">
        <f>G8-C8</f>
        <v>8230</v>
      </c>
      <c r="I8" s="9">
        <f>H8/C8</f>
        <v>1.515873870158238E-4</v>
      </c>
      <c r="J8" s="6">
        <f>SUM(J10:J61)</f>
        <v>10561986</v>
      </c>
      <c r="K8" s="6">
        <f>J8-D8</f>
        <v>-485442</v>
      </c>
      <c r="L8" s="9">
        <f>K8/D8</f>
        <v>-4.3941630576818422E-2</v>
      </c>
      <c r="M8" s="9">
        <f>J8/G8</f>
        <v>0.1945104732850137</v>
      </c>
      <c r="N8" s="1">
        <f>SUM(N10:N61)</f>
        <v>1</v>
      </c>
    </row>
    <row r="9" spans="1:15" x14ac:dyDescent="0.2">
      <c r="A9" s="10"/>
    </row>
    <row r="10" spans="1:15" x14ac:dyDescent="0.2">
      <c r="A10" s="10">
        <v>1</v>
      </c>
      <c r="B10" s="2" t="s">
        <v>13</v>
      </c>
      <c r="C10" s="11">
        <v>812866</v>
      </c>
      <c r="D10" s="11">
        <v>207154</v>
      </c>
      <c r="E10" s="9">
        <f t="shared" ref="E10:E41" si="0">D10/C10</f>
        <v>0.2548439718231541</v>
      </c>
      <c r="F10" s="9">
        <f t="shared" ref="F10:F41" si="1">D10/D$8</f>
        <v>1.8751332889429106E-2</v>
      </c>
      <c r="G10" s="6">
        <v>810523</v>
      </c>
      <c r="H10" s="6">
        <f t="shared" ref="H10:H41" si="2">G10-C10</f>
        <v>-2343</v>
      </c>
      <c r="I10" s="9">
        <f t="shared" ref="I10:I41" si="3">H10/C10</f>
        <v>-2.8823939001016157E-3</v>
      </c>
      <c r="J10" s="6">
        <v>201222</v>
      </c>
      <c r="K10" s="6">
        <f t="shared" ref="K10:K41" si="4">J10-D10</f>
        <v>-5932</v>
      </c>
      <c r="L10" s="9">
        <f t="shared" ref="L10:L41" si="5">K10/D10</f>
        <v>-2.8635700976085424E-2</v>
      </c>
      <c r="M10" s="9">
        <f t="shared" ref="M10:M41" si="6">J10/G10</f>
        <v>0.24826192470787381</v>
      </c>
      <c r="N10" s="9">
        <f t="shared" ref="N10:N41" si="7">J10/J$8</f>
        <v>1.9051530649633507E-2</v>
      </c>
      <c r="O10" s="9">
        <f t="shared" ref="O10:O41" si="8">(N10-F10)/F10</f>
        <v>1.6009409143050053E-2</v>
      </c>
    </row>
    <row r="11" spans="1:15" x14ac:dyDescent="0.2">
      <c r="A11" s="10">
        <v>2</v>
      </c>
      <c r="B11" s="2" t="s">
        <v>14</v>
      </c>
      <c r="C11" s="11">
        <v>131835</v>
      </c>
      <c r="D11" s="11">
        <v>18113</v>
      </c>
      <c r="E11" s="9">
        <f t="shared" si="0"/>
        <v>0.13739143626502826</v>
      </c>
      <c r="F11" s="9">
        <f t="shared" si="1"/>
        <v>1.6395671463077198E-3</v>
      </c>
      <c r="G11" s="6">
        <v>130817</v>
      </c>
      <c r="H11" s="6">
        <f t="shared" si="2"/>
        <v>-1018</v>
      </c>
      <c r="I11" s="9">
        <f t="shared" si="3"/>
        <v>-7.7217734289073466E-3</v>
      </c>
      <c r="J11" s="6">
        <v>16959</v>
      </c>
      <c r="K11" s="6">
        <f t="shared" si="4"/>
        <v>-1154</v>
      </c>
      <c r="L11" s="9">
        <f t="shared" si="5"/>
        <v>-6.3711146690222487E-2</v>
      </c>
      <c r="M11" s="9">
        <f t="shared" si="6"/>
        <v>0.12963911418240748</v>
      </c>
      <c r="N11" s="9">
        <f t="shared" si="7"/>
        <v>1.6056639347940813E-3</v>
      </c>
      <c r="O11" s="9">
        <f t="shared" si="8"/>
        <v>-2.0678147637922601E-2</v>
      </c>
    </row>
    <row r="12" spans="1:15" x14ac:dyDescent="0.2">
      <c r="A12" s="10">
        <v>3</v>
      </c>
      <c r="B12" s="2" t="s">
        <v>15</v>
      </c>
      <c r="C12" s="11">
        <v>1190804</v>
      </c>
      <c r="D12" s="11">
        <v>278735</v>
      </c>
      <c r="E12" s="9">
        <f t="shared" si="0"/>
        <v>0.23407294567367928</v>
      </c>
      <c r="F12" s="9">
        <f t="shared" si="1"/>
        <v>2.5230759593997808E-2</v>
      </c>
      <c r="G12" s="6">
        <v>1193606</v>
      </c>
      <c r="H12" s="6">
        <f t="shared" si="2"/>
        <v>2802</v>
      </c>
      <c r="I12" s="9">
        <f t="shared" si="3"/>
        <v>2.3530320690894556E-3</v>
      </c>
      <c r="J12" s="6">
        <v>274270</v>
      </c>
      <c r="K12" s="6">
        <f t="shared" si="4"/>
        <v>-4465</v>
      </c>
      <c r="L12" s="9">
        <f t="shared" si="5"/>
        <v>-1.6018799217895133E-2</v>
      </c>
      <c r="M12" s="9">
        <f t="shared" si="6"/>
        <v>0.22978269211113214</v>
      </c>
      <c r="N12" s="9">
        <f t="shared" si="7"/>
        <v>2.5967654189278419E-2</v>
      </c>
      <c r="O12" s="9">
        <f t="shared" si="8"/>
        <v>2.920619938275313E-2</v>
      </c>
    </row>
    <row r="13" spans="1:15" x14ac:dyDescent="0.2">
      <c r="A13" s="10">
        <v>4</v>
      </c>
      <c r="B13" s="2" t="s">
        <v>16</v>
      </c>
      <c r="C13" s="11">
        <v>515398</v>
      </c>
      <c r="D13" s="11">
        <v>123704</v>
      </c>
      <c r="E13" s="9">
        <f t="shared" si="0"/>
        <v>0.24001645330404853</v>
      </c>
      <c r="F13" s="9">
        <f t="shared" si="1"/>
        <v>1.1197538467777296E-2</v>
      </c>
      <c r="G13" s="6">
        <v>514442</v>
      </c>
      <c r="H13" s="6">
        <f t="shared" si="2"/>
        <v>-956</v>
      </c>
      <c r="I13" s="9">
        <f t="shared" si="3"/>
        <v>-1.8548772016965529E-3</v>
      </c>
      <c r="J13" s="6">
        <v>122440</v>
      </c>
      <c r="K13" s="6">
        <f t="shared" si="4"/>
        <v>-1264</v>
      </c>
      <c r="L13" s="9">
        <f t="shared" si="5"/>
        <v>-1.0217939597749467E-2</v>
      </c>
      <c r="M13" s="9">
        <f t="shared" si="6"/>
        <v>0.23800545056585581</v>
      </c>
      <c r="N13" s="9">
        <f t="shared" si="7"/>
        <v>1.1592516786142303E-2</v>
      </c>
      <c r="O13" s="9">
        <f t="shared" si="8"/>
        <v>3.5273673718703449E-2</v>
      </c>
    </row>
    <row r="14" spans="1:15" x14ac:dyDescent="0.2">
      <c r="A14" s="10">
        <v>5</v>
      </c>
      <c r="B14" s="2" t="s">
        <v>17</v>
      </c>
      <c r="C14" s="11">
        <v>6637425</v>
      </c>
      <c r="D14" s="11">
        <v>1424469</v>
      </c>
      <c r="E14" s="9">
        <f t="shared" si="0"/>
        <v>0.21461169052757659</v>
      </c>
      <c r="F14" s="9">
        <f t="shared" si="1"/>
        <v>0.12894123410444494</v>
      </c>
      <c r="G14" s="6">
        <v>6612164</v>
      </c>
      <c r="H14" s="6">
        <f t="shared" si="2"/>
        <v>-25261</v>
      </c>
      <c r="I14" s="9">
        <f t="shared" si="3"/>
        <v>-3.8058433805278403E-3</v>
      </c>
      <c r="J14" s="6">
        <v>1315288</v>
      </c>
      <c r="K14" s="6">
        <f t="shared" si="4"/>
        <v>-109181</v>
      </c>
      <c r="L14" s="9">
        <f t="shared" si="5"/>
        <v>-7.664680663461261E-2</v>
      </c>
      <c r="M14" s="9">
        <f t="shared" si="6"/>
        <v>0.19891944603914846</v>
      </c>
      <c r="N14" s="9">
        <f t="shared" si="7"/>
        <v>0.12453036767895735</v>
      </c>
      <c r="O14" s="9">
        <f t="shared" si="8"/>
        <v>-3.4208346586125433E-2</v>
      </c>
    </row>
    <row r="15" spans="1:15" x14ac:dyDescent="0.2">
      <c r="A15" s="10">
        <v>6</v>
      </c>
      <c r="B15" s="2" t="s">
        <v>18</v>
      </c>
      <c r="C15" s="11">
        <v>911441</v>
      </c>
      <c r="D15" s="11">
        <v>133066</v>
      </c>
      <c r="E15" s="9">
        <f t="shared" si="0"/>
        <v>0.14599518783991502</v>
      </c>
      <c r="F15" s="9">
        <f t="shared" si="1"/>
        <v>1.2044975536387293E-2</v>
      </c>
      <c r="G15" s="6">
        <v>921458</v>
      </c>
      <c r="H15" s="6">
        <f t="shared" si="2"/>
        <v>10017</v>
      </c>
      <c r="I15" s="9">
        <f t="shared" si="3"/>
        <v>1.0990289003896028E-2</v>
      </c>
      <c r="J15" s="6">
        <v>122519</v>
      </c>
      <c r="K15" s="6">
        <f t="shared" si="4"/>
        <v>-10547</v>
      </c>
      <c r="L15" s="9">
        <f t="shared" si="5"/>
        <v>-7.9261419145386494E-2</v>
      </c>
      <c r="M15" s="9">
        <f t="shared" si="6"/>
        <v>0.13296211004733802</v>
      </c>
      <c r="N15" s="9">
        <f t="shared" si="7"/>
        <v>1.1599996440063451E-2</v>
      </c>
      <c r="O15" s="9">
        <f t="shared" si="8"/>
        <v>-3.6943129936593259E-2</v>
      </c>
    </row>
    <row r="16" spans="1:15" x14ac:dyDescent="0.2">
      <c r="A16" s="10">
        <v>7</v>
      </c>
      <c r="B16" s="2" t="s">
        <v>19</v>
      </c>
      <c r="C16" s="11">
        <v>585993</v>
      </c>
      <c r="D16" s="11">
        <v>78909</v>
      </c>
      <c r="E16" s="9">
        <f t="shared" si="0"/>
        <v>0.13465860513692143</v>
      </c>
      <c r="F16" s="9">
        <f t="shared" si="1"/>
        <v>7.1427485202890661E-3</v>
      </c>
      <c r="G16" s="6">
        <v>576439</v>
      </c>
      <c r="H16" s="6">
        <f t="shared" si="2"/>
        <v>-9554</v>
      </c>
      <c r="I16" s="9">
        <f t="shared" si="3"/>
        <v>-1.6303949023281847E-2</v>
      </c>
      <c r="J16" s="6">
        <v>76886</v>
      </c>
      <c r="K16" s="6">
        <f t="shared" si="4"/>
        <v>-2023</v>
      </c>
      <c r="L16" s="9">
        <f t="shared" si="5"/>
        <v>-2.5637126310053354E-2</v>
      </c>
      <c r="M16" s="9">
        <f t="shared" si="6"/>
        <v>0.13338098220280029</v>
      </c>
      <c r="N16" s="9">
        <f t="shared" si="7"/>
        <v>7.2795021693836748E-3</v>
      </c>
      <c r="O16" s="9">
        <f t="shared" si="8"/>
        <v>1.9145802026510974E-2</v>
      </c>
    </row>
    <row r="17" spans="1:15" x14ac:dyDescent="0.2">
      <c r="A17" s="10">
        <v>8</v>
      </c>
      <c r="B17" s="2" t="s">
        <v>20</v>
      </c>
      <c r="C17" s="11">
        <v>147896</v>
      </c>
      <c r="D17" s="11">
        <v>25833</v>
      </c>
      <c r="E17" s="9">
        <f t="shared" si="0"/>
        <v>0.17467003840536593</v>
      </c>
      <c r="F17" s="9">
        <f t="shared" si="1"/>
        <v>2.338372334266401E-3</v>
      </c>
      <c r="G17" s="6">
        <v>148548</v>
      </c>
      <c r="H17" s="6">
        <f t="shared" si="2"/>
        <v>652</v>
      </c>
      <c r="I17" s="9">
        <f t="shared" si="3"/>
        <v>4.4085032725699139E-3</v>
      </c>
      <c r="J17" s="6">
        <v>26199</v>
      </c>
      <c r="K17" s="6">
        <f t="shared" si="4"/>
        <v>366</v>
      </c>
      <c r="L17" s="9">
        <f t="shared" si="5"/>
        <v>1.4167924747416096E-2</v>
      </c>
      <c r="M17" s="9">
        <f t="shared" si="6"/>
        <v>0.17636723483318523</v>
      </c>
      <c r="N17" s="9">
        <f t="shared" si="7"/>
        <v>2.480499406077607E-3</v>
      </c>
      <c r="O17" s="9">
        <f t="shared" si="8"/>
        <v>6.0780342689007387E-2</v>
      </c>
    </row>
    <row r="18" spans="1:15" x14ac:dyDescent="0.2">
      <c r="A18" s="10">
        <v>9</v>
      </c>
      <c r="B18" s="2" t="s">
        <v>21</v>
      </c>
      <c r="C18" s="11">
        <v>72411</v>
      </c>
      <c r="D18" s="11">
        <v>20378</v>
      </c>
      <c r="E18" s="9">
        <f t="shared" si="0"/>
        <v>0.28142133101324385</v>
      </c>
      <c r="F18" s="9">
        <f t="shared" si="1"/>
        <v>1.8445922435520738E-3</v>
      </c>
      <c r="G18" s="6">
        <v>74755</v>
      </c>
      <c r="H18" s="6">
        <f t="shared" si="2"/>
        <v>2344</v>
      </c>
      <c r="I18" s="9">
        <f t="shared" si="3"/>
        <v>3.2370772396459101E-2</v>
      </c>
      <c r="J18" s="6">
        <v>21541</v>
      </c>
      <c r="K18" s="6">
        <f t="shared" si="4"/>
        <v>1163</v>
      </c>
      <c r="L18" s="9">
        <f t="shared" si="5"/>
        <v>5.7071351457454116E-2</v>
      </c>
      <c r="M18" s="9">
        <f t="shared" si="6"/>
        <v>0.28815463848572004</v>
      </c>
      <c r="N18" s="9">
        <f t="shared" si="7"/>
        <v>2.0394838622206091E-3</v>
      </c>
      <c r="O18" s="9">
        <f t="shared" si="8"/>
        <v>0.10565566419884674</v>
      </c>
    </row>
    <row r="19" spans="1:15" x14ac:dyDescent="0.2">
      <c r="A19" s="10">
        <v>10</v>
      </c>
      <c r="B19" s="2" t="s">
        <v>22</v>
      </c>
      <c r="C19" s="11">
        <v>2969235</v>
      </c>
      <c r="D19" s="11">
        <v>666307</v>
      </c>
      <c r="E19" s="9">
        <f t="shared" si="0"/>
        <v>0.22440359217104741</v>
      </c>
      <c r="F19" s="9">
        <f t="shared" si="1"/>
        <v>6.0313314556112066E-2</v>
      </c>
      <c r="G19" s="6">
        <v>3004058</v>
      </c>
      <c r="H19" s="6">
        <f t="shared" si="2"/>
        <v>34823</v>
      </c>
      <c r="I19" s="9">
        <f t="shared" si="3"/>
        <v>1.1727936657085073E-2</v>
      </c>
      <c r="J19" s="6">
        <v>646658</v>
      </c>
      <c r="K19" s="6">
        <f t="shared" si="4"/>
        <v>-19649</v>
      </c>
      <c r="L19" s="9">
        <f t="shared" si="5"/>
        <v>-2.948940953644491E-2</v>
      </c>
      <c r="M19" s="9">
        <f t="shared" si="6"/>
        <v>0.21526148962503386</v>
      </c>
      <c r="N19" s="9">
        <f t="shared" si="7"/>
        <v>6.1225038548621442E-2</v>
      </c>
      <c r="O19" s="9">
        <f t="shared" si="8"/>
        <v>1.511646307650959E-2</v>
      </c>
    </row>
    <row r="20" spans="1:15" x14ac:dyDescent="0.2">
      <c r="A20" s="10">
        <v>11</v>
      </c>
      <c r="B20" s="2" t="s">
        <v>23</v>
      </c>
      <c r="C20" s="11">
        <v>1830607</v>
      </c>
      <c r="D20" s="11">
        <v>447407</v>
      </c>
      <c r="E20" s="9">
        <f t="shared" si="0"/>
        <v>0.24440363223783149</v>
      </c>
      <c r="F20" s="9">
        <f t="shared" si="1"/>
        <v>4.0498747762827692E-2</v>
      </c>
      <c r="G20" s="6">
        <v>1844127</v>
      </c>
      <c r="H20" s="6">
        <f t="shared" si="2"/>
        <v>13520</v>
      </c>
      <c r="I20" s="9">
        <f t="shared" si="3"/>
        <v>7.3855284066978878E-3</v>
      </c>
      <c r="J20" s="6">
        <v>427825</v>
      </c>
      <c r="K20" s="6">
        <f t="shared" si="4"/>
        <v>-19582</v>
      </c>
      <c r="L20" s="9">
        <f t="shared" si="5"/>
        <v>-4.3767755086531947E-2</v>
      </c>
      <c r="M20" s="9">
        <f t="shared" si="6"/>
        <v>0.23199324124640006</v>
      </c>
      <c r="N20" s="9">
        <f t="shared" si="7"/>
        <v>4.0506113149553505E-2</v>
      </c>
      <c r="O20" s="9">
        <f t="shared" si="8"/>
        <v>1.8186702386323523E-4</v>
      </c>
    </row>
    <row r="21" spans="1:15" x14ac:dyDescent="0.2">
      <c r="A21" s="10">
        <v>12</v>
      </c>
      <c r="B21" s="2" t="s">
        <v>24</v>
      </c>
      <c r="C21" s="11">
        <v>216964</v>
      </c>
      <c r="D21" s="11">
        <v>31378</v>
      </c>
      <c r="E21" s="9">
        <f t="shared" si="0"/>
        <v>0.14462307110857101</v>
      </c>
      <c r="F21" s="9">
        <f t="shared" si="1"/>
        <v>2.8402991175864646E-3</v>
      </c>
      <c r="G21" s="6">
        <v>218421</v>
      </c>
      <c r="H21" s="6">
        <f t="shared" si="2"/>
        <v>1457</v>
      </c>
      <c r="I21" s="9">
        <f t="shared" si="3"/>
        <v>6.715399789826884E-3</v>
      </c>
      <c r="J21" s="6">
        <v>28666</v>
      </c>
      <c r="K21" s="6">
        <f t="shared" si="4"/>
        <v>-2712</v>
      </c>
      <c r="L21" s="9">
        <f t="shared" si="5"/>
        <v>-8.6429982790490148E-2</v>
      </c>
      <c r="M21" s="9">
        <f t="shared" si="6"/>
        <v>0.13124195933541188</v>
      </c>
      <c r="N21" s="9">
        <f t="shared" si="7"/>
        <v>2.7140729025772236E-3</v>
      </c>
      <c r="O21" s="9">
        <f t="shared" si="8"/>
        <v>-4.4441169673883271E-2</v>
      </c>
    </row>
    <row r="22" spans="1:15" x14ac:dyDescent="0.2">
      <c r="A22" s="10">
        <v>13</v>
      </c>
      <c r="B22" s="2" t="s">
        <v>25</v>
      </c>
      <c r="C22" s="11">
        <v>317248</v>
      </c>
      <c r="D22" s="11">
        <v>54061</v>
      </c>
      <c r="E22" s="9">
        <f t="shared" si="0"/>
        <v>0.17040611761145855</v>
      </c>
      <c r="F22" s="9">
        <f t="shared" si="1"/>
        <v>4.8935372106521085E-3</v>
      </c>
      <c r="G22" s="6">
        <v>319914</v>
      </c>
      <c r="H22" s="6">
        <f t="shared" si="2"/>
        <v>2666</v>
      </c>
      <c r="I22" s="9">
        <f t="shared" si="3"/>
        <v>8.4035202743594911E-3</v>
      </c>
      <c r="J22" s="6">
        <v>49492</v>
      </c>
      <c r="K22" s="6">
        <f t="shared" si="4"/>
        <v>-4569</v>
      </c>
      <c r="L22" s="9">
        <f t="shared" si="5"/>
        <v>-8.4515639740293372E-2</v>
      </c>
      <c r="M22" s="9">
        <f t="shared" si="6"/>
        <v>0.15470407672061867</v>
      </c>
      <c r="N22" s="9">
        <f t="shared" si="7"/>
        <v>4.6858611628532738E-3</v>
      </c>
      <c r="O22" s="9">
        <f t="shared" si="8"/>
        <v>-4.2438841038496974E-2</v>
      </c>
    </row>
    <row r="23" spans="1:15" x14ac:dyDescent="0.2">
      <c r="A23" s="10">
        <v>14</v>
      </c>
      <c r="B23" s="2" t="s">
        <v>26</v>
      </c>
      <c r="C23" s="11">
        <v>2197789</v>
      </c>
      <c r="D23" s="11">
        <v>404950</v>
      </c>
      <c r="E23" s="9">
        <f t="shared" si="0"/>
        <v>0.18425335644140542</v>
      </c>
      <c r="F23" s="9">
        <f t="shared" si="1"/>
        <v>3.6655590785475138E-2</v>
      </c>
      <c r="G23" s="6">
        <v>2175011</v>
      </c>
      <c r="H23" s="6">
        <f t="shared" si="2"/>
        <v>-22778</v>
      </c>
      <c r="I23" s="9">
        <f t="shared" si="3"/>
        <v>-1.0364052236133677E-2</v>
      </c>
      <c r="J23" s="6">
        <v>382854</v>
      </c>
      <c r="K23" s="6">
        <f t="shared" si="4"/>
        <v>-22096</v>
      </c>
      <c r="L23" s="9">
        <f t="shared" si="5"/>
        <v>-5.4564761081615017E-2</v>
      </c>
      <c r="M23" s="9">
        <f t="shared" si="6"/>
        <v>0.17602393735020191</v>
      </c>
      <c r="N23" s="9">
        <f t="shared" si="7"/>
        <v>3.624829648514967E-2</v>
      </c>
      <c r="O23" s="9">
        <f t="shared" si="8"/>
        <v>-1.1111382782210119E-2</v>
      </c>
    </row>
    <row r="24" spans="1:15" x14ac:dyDescent="0.2">
      <c r="A24" s="10">
        <v>15</v>
      </c>
      <c r="B24" s="2" t="s">
        <v>27</v>
      </c>
      <c r="C24" s="11">
        <v>1162440</v>
      </c>
      <c r="D24" s="11">
        <v>217465</v>
      </c>
      <c r="E24" s="9">
        <f t="shared" si="0"/>
        <v>0.18707632221878118</v>
      </c>
      <c r="F24" s="9">
        <f t="shared" si="1"/>
        <v>1.968467230562625E-2</v>
      </c>
      <c r="G24" s="6">
        <v>1159966</v>
      </c>
      <c r="H24" s="6">
        <f t="shared" si="2"/>
        <v>-2474</v>
      </c>
      <c r="I24" s="9">
        <f t="shared" si="3"/>
        <v>-2.128281889817969E-3</v>
      </c>
      <c r="J24" s="6">
        <v>211780</v>
      </c>
      <c r="K24" s="6">
        <f t="shared" si="4"/>
        <v>-5685</v>
      </c>
      <c r="L24" s="9">
        <f t="shared" si="5"/>
        <v>-2.614213781528062E-2</v>
      </c>
      <c r="M24" s="9">
        <f t="shared" si="6"/>
        <v>0.18257431683342443</v>
      </c>
      <c r="N24" s="9">
        <f t="shared" si="7"/>
        <v>2.005115325848756E-2</v>
      </c>
      <c r="O24" s="9">
        <f t="shared" si="8"/>
        <v>1.8617579565018333E-2</v>
      </c>
    </row>
    <row r="25" spans="1:15" x14ac:dyDescent="0.2">
      <c r="A25" s="10">
        <v>16</v>
      </c>
      <c r="B25" s="2" t="s">
        <v>28</v>
      </c>
      <c r="C25" s="11">
        <v>530614</v>
      </c>
      <c r="D25" s="11">
        <v>74948</v>
      </c>
      <c r="E25" s="9">
        <f t="shared" si="0"/>
        <v>0.14124768664226725</v>
      </c>
      <c r="F25" s="9">
        <f t="shared" si="1"/>
        <v>6.7842035268299555E-3</v>
      </c>
      <c r="G25" s="6">
        <v>532015</v>
      </c>
      <c r="H25" s="6">
        <f t="shared" si="2"/>
        <v>1401</v>
      </c>
      <c r="I25" s="9">
        <f t="shared" si="3"/>
        <v>2.6403374204223787E-3</v>
      </c>
      <c r="J25" s="6">
        <v>71253</v>
      </c>
      <c r="K25" s="6">
        <f t="shared" si="4"/>
        <v>-3695</v>
      </c>
      <c r="L25" s="9">
        <f t="shared" si="5"/>
        <v>-4.9300848588354595E-2</v>
      </c>
      <c r="M25" s="9">
        <f t="shared" si="6"/>
        <v>0.1339304342922662</v>
      </c>
      <c r="N25" s="9">
        <f t="shared" si="7"/>
        <v>6.7461744410568236E-3</v>
      </c>
      <c r="O25" s="9">
        <f t="shared" si="8"/>
        <v>-5.6055343302622929E-3</v>
      </c>
    </row>
    <row r="26" spans="1:15" x14ac:dyDescent="0.2">
      <c r="A26" s="10">
        <v>17</v>
      </c>
      <c r="B26" s="2" t="s">
        <v>29</v>
      </c>
      <c r="C26" s="11">
        <v>522059</v>
      </c>
      <c r="D26" s="11">
        <v>83873</v>
      </c>
      <c r="E26" s="9">
        <f t="shared" si="0"/>
        <v>0.16065808653811159</v>
      </c>
      <c r="F26" s="9">
        <f t="shared" si="1"/>
        <v>7.5920838768987675E-3</v>
      </c>
      <c r="G26" s="6">
        <v>522077</v>
      </c>
      <c r="H26" s="6">
        <f t="shared" si="2"/>
        <v>18</v>
      </c>
      <c r="I26" s="9">
        <f t="shared" si="3"/>
        <v>3.4478861584610166E-5</v>
      </c>
      <c r="J26" s="6">
        <v>78192</v>
      </c>
      <c r="K26" s="6">
        <f t="shared" si="4"/>
        <v>-5681</v>
      </c>
      <c r="L26" s="9">
        <f t="shared" si="5"/>
        <v>-6.7733358768614457E-2</v>
      </c>
      <c r="M26" s="9">
        <f t="shared" si="6"/>
        <v>0.14977101078959618</v>
      </c>
      <c r="N26" s="9">
        <f t="shared" si="7"/>
        <v>7.4031531569914979E-3</v>
      </c>
      <c r="O26" s="9">
        <f t="shared" si="8"/>
        <v>-2.4885225581101515E-2</v>
      </c>
    </row>
    <row r="27" spans="1:15" x14ac:dyDescent="0.2">
      <c r="A27" s="10">
        <v>18</v>
      </c>
      <c r="B27" s="2" t="s">
        <v>30</v>
      </c>
      <c r="C27" s="11">
        <v>736381</v>
      </c>
      <c r="D27" s="11">
        <v>171281</v>
      </c>
      <c r="E27" s="9">
        <f t="shared" si="0"/>
        <v>0.23259834243414754</v>
      </c>
      <c r="F27" s="9">
        <f t="shared" si="1"/>
        <v>1.5504151735589496E-2</v>
      </c>
      <c r="G27" s="6">
        <v>734278</v>
      </c>
      <c r="H27" s="6">
        <f t="shared" si="2"/>
        <v>-2103</v>
      </c>
      <c r="I27" s="9">
        <f t="shared" si="3"/>
        <v>-2.8558585840753633E-3</v>
      </c>
      <c r="J27" s="6">
        <v>169618</v>
      </c>
      <c r="K27" s="6">
        <f t="shared" si="4"/>
        <v>-1663</v>
      </c>
      <c r="L27" s="9">
        <f t="shared" si="5"/>
        <v>-9.7091913288689345E-3</v>
      </c>
      <c r="M27" s="9">
        <f t="shared" si="6"/>
        <v>0.2309997031097214</v>
      </c>
      <c r="N27" s="9">
        <f t="shared" si="7"/>
        <v>1.6059290364520459E-2</v>
      </c>
      <c r="O27" s="9">
        <f t="shared" si="8"/>
        <v>3.5805804690149705E-2</v>
      </c>
    </row>
    <row r="28" spans="1:15" x14ac:dyDescent="0.2">
      <c r="A28" s="10">
        <v>19</v>
      </c>
      <c r="B28" s="2" t="s">
        <v>31</v>
      </c>
      <c r="C28" s="11">
        <v>804859</v>
      </c>
      <c r="D28" s="11">
        <v>207577</v>
      </c>
      <c r="E28" s="9">
        <f t="shared" si="0"/>
        <v>0.25790480071664729</v>
      </c>
      <c r="F28" s="9">
        <f t="shared" si="1"/>
        <v>1.8789622344676064E-2</v>
      </c>
      <c r="G28" s="6">
        <v>803996</v>
      </c>
      <c r="H28" s="6">
        <f t="shared" si="2"/>
        <v>-863</v>
      </c>
      <c r="I28" s="9">
        <f t="shared" si="3"/>
        <v>-1.0722374974995621E-3</v>
      </c>
      <c r="J28" s="6">
        <v>211026</v>
      </c>
      <c r="K28" s="6">
        <f t="shared" si="4"/>
        <v>3449</v>
      </c>
      <c r="L28" s="9">
        <f t="shared" si="5"/>
        <v>1.6615520987392631E-2</v>
      </c>
      <c r="M28" s="9">
        <f t="shared" si="6"/>
        <v>0.26247145508186609</v>
      </c>
      <c r="N28" s="9">
        <f t="shared" si="7"/>
        <v>1.9979765169164207E-2</v>
      </c>
      <c r="O28" s="9">
        <f t="shared" si="8"/>
        <v>6.3340433493351347E-2</v>
      </c>
    </row>
    <row r="29" spans="1:15" x14ac:dyDescent="0.2">
      <c r="A29" s="10">
        <v>20</v>
      </c>
      <c r="B29" s="2" t="s">
        <v>32</v>
      </c>
      <c r="C29" s="11">
        <v>194198</v>
      </c>
      <c r="D29" s="11">
        <v>31873</v>
      </c>
      <c r="E29" s="9">
        <f t="shared" si="0"/>
        <v>0.16412630408140147</v>
      </c>
      <c r="F29" s="9">
        <f t="shared" si="1"/>
        <v>2.8851059269180122E-3</v>
      </c>
      <c r="G29" s="6">
        <v>191693</v>
      </c>
      <c r="H29" s="6">
        <f t="shared" si="2"/>
        <v>-2505</v>
      </c>
      <c r="I29" s="9">
        <f t="shared" si="3"/>
        <v>-1.2899205965045984E-2</v>
      </c>
      <c r="J29" s="6">
        <v>29548</v>
      </c>
      <c r="K29" s="6">
        <f t="shared" si="4"/>
        <v>-2325</v>
      </c>
      <c r="L29" s="9">
        <f t="shared" si="5"/>
        <v>-7.2945753459040572E-2</v>
      </c>
      <c r="M29" s="9">
        <f t="shared" si="6"/>
        <v>0.15414230044915569</v>
      </c>
      <c r="N29" s="9">
        <f t="shared" si="7"/>
        <v>2.7975799248361058E-3</v>
      </c>
      <c r="O29" s="9">
        <f t="shared" si="8"/>
        <v>-3.0337188407985147E-2</v>
      </c>
    </row>
    <row r="30" spans="1:15" x14ac:dyDescent="0.2">
      <c r="A30" s="10">
        <v>21</v>
      </c>
      <c r="B30" s="2" t="s">
        <v>33</v>
      </c>
      <c r="C30" s="11">
        <v>980790</v>
      </c>
      <c r="D30" s="11">
        <v>126829</v>
      </c>
      <c r="E30" s="9">
        <f t="shared" si="0"/>
        <v>0.12931310474209565</v>
      </c>
      <c r="F30" s="9">
        <f t="shared" si="1"/>
        <v>1.1480409738809793E-2</v>
      </c>
      <c r="G30" s="6">
        <v>979191</v>
      </c>
      <c r="H30" s="6">
        <f t="shared" si="2"/>
        <v>-1599</v>
      </c>
      <c r="I30" s="9">
        <f t="shared" si="3"/>
        <v>-1.6303184167864681E-3</v>
      </c>
      <c r="J30" s="6">
        <v>122606</v>
      </c>
      <c r="K30" s="6">
        <f t="shared" si="4"/>
        <v>-4223</v>
      </c>
      <c r="L30" s="9">
        <f t="shared" si="5"/>
        <v>-3.3296801204771777E-2</v>
      </c>
      <c r="M30" s="9">
        <f t="shared" si="6"/>
        <v>0.12521152665823113</v>
      </c>
      <c r="N30" s="9">
        <f t="shared" si="7"/>
        <v>1.1608233527293068E-2</v>
      </c>
      <c r="O30" s="9">
        <f t="shared" si="8"/>
        <v>1.1134078956360158E-2</v>
      </c>
    </row>
    <row r="31" spans="1:15" x14ac:dyDescent="0.2">
      <c r="A31" s="10">
        <v>22</v>
      </c>
      <c r="B31" s="2" t="s">
        <v>34</v>
      </c>
      <c r="C31" s="11">
        <v>1024413</v>
      </c>
      <c r="D31" s="11">
        <v>143026</v>
      </c>
      <c r="E31" s="9">
        <f t="shared" si="0"/>
        <v>0.1396175175441936</v>
      </c>
      <c r="F31" s="9">
        <f t="shared" si="1"/>
        <v>1.2946542851422068E-2</v>
      </c>
      <c r="G31" s="6">
        <v>1020525</v>
      </c>
      <c r="H31" s="6">
        <f t="shared" si="2"/>
        <v>-3888</v>
      </c>
      <c r="I31" s="9">
        <f t="shared" si="3"/>
        <v>-3.795344260566783E-3</v>
      </c>
      <c r="J31" s="6">
        <v>139387</v>
      </c>
      <c r="K31" s="6">
        <f t="shared" si="4"/>
        <v>-3639</v>
      </c>
      <c r="L31" s="9">
        <f t="shared" si="5"/>
        <v>-2.544292646092319E-2</v>
      </c>
      <c r="M31" s="9">
        <f t="shared" si="6"/>
        <v>0.13658362117537542</v>
      </c>
      <c r="N31" s="9">
        <f t="shared" si="7"/>
        <v>1.3197044570973678E-2</v>
      </c>
      <c r="O31" s="9">
        <f t="shared" si="8"/>
        <v>1.9348927542003538E-2</v>
      </c>
    </row>
    <row r="32" spans="1:15" x14ac:dyDescent="0.2">
      <c r="A32" s="10">
        <v>23</v>
      </c>
      <c r="B32" s="2" t="s">
        <v>35</v>
      </c>
      <c r="C32" s="11">
        <v>1653498</v>
      </c>
      <c r="D32" s="11">
        <v>336070</v>
      </c>
      <c r="E32" s="9">
        <f t="shared" si="0"/>
        <v>0.20324790232585707</v>
      </c>
      <c r="F32" s="9">
        <f t="shared" si="1"/>
        <v>3.0420655377885242E-2</v>
      </c>
      <c r="G32" s="6">
        <v>1635528</v>
      </c>
      <c r="H32" s="6">
        <f t="shared" si="2"/>
        <v>-17970</v>
      </c>
      <c r="I32" s="9">
        <f t="shared" si="3"/>
        <v>-1.0867869208187733E-2</v>
      </c>
      <c r="J32" s="6">
        <v>330996</v>
      </c>
      <c r="K32" s="6">
        <f t="shared" si="4"/>
        <v>-5074</v>
      </c>
      <c r="L32" s="9">
        <f t="shared" si="5"/>
        <v>-1.5098045050138365E-2</v>
      </c>
      <c r="M32" s="9">
        <f t="shared" si="6"/>
        <v>0.20237868137995804</v>
      </c>
      <c r="N32" s="9">
        <f t="shared" si="7"/>
        <v>3.1338424421316222E-2</v>
      </c>
      <c r="O32" s="9">
        <f t="shared" si="8"/>
        <v>3.0169272556112188E-2</v>
      </c>
    </row>
    <row r="33" spans="1:15" x14ac:dyDescent="0.2">
      <c r="A33" s="10">
        <v>24</v>
      </c>
      <c r="B33" s="2" t="s">
        <v>36</v>
      </c>
      <c r="C33" s="11">
        <v>933183</v>
      </c>
      <c r="D33" s="11">
        <v>123053</v>
      </c>
      <c r="E33" s="9">
        <f t="shared" si="0"/>
        <v>0.13186373948089497</v>
      </c>
      <c r="F33" s="9">
        <f t="shared" si="1"/>
        <v>1.1138610724595807E-2</v>
      </c>
      <c r="G33" s="6">
        <v>933853</v>
      </c>
      <c r="H33" s="6">
        <f t="shared" si="2"/>
        <v>670</v>
      </c>
      <c r="I33" s="9">
        <f t="shared" si="3"/>
        <v>7.1797278775974274E-4</v>
      </c>
      <c r="J33" s="6">
        <v>110093</v>
      </c>
      <c r="K33" s="6">
        <f t="shared" si="4"/>
        <v>-12960</v>
      </c>
      <c r="L33" s="9">
        <f t="shared" si="5"/>
        <v>-0.10532047166668021</v>
      </c>
      <c r="M33" s="9">
        <f t="shared" si="6"/>
        <v>0.11789114560857009</v>
      </c>
      <c r="N33" s="9">
        <f t="shared" si="7"/>
        <v>1.0423513153681514E-2</v>
      </c>
      <c r="O33" s="9">
        <f t="shared" si="8"/>
        <v>-6.4199888890563772E-2</v>
      </c>
    </row>
    <row r="34" spans="1:15" x14ac:dyDescent="0.2">
      <c r="A34" s="10">
        <v>25</v>
      </c>
      <c r="B34" s="2" t="s">
        <v>37</v>
      </c>
      <c r="C34" s="11">
        <v>537161</v>
      </c>
      <c r="D34" s="11">
        <v>154129</v>
      </c>
      <c r="E34" s="9">
        <f t="shared" si="0"/>
        <v>0.28693259562775408</v>
      </c>
      <c r="F34" s="9">
        <f t="shared" si="1"/>
        <v>1.3951573162549691E-2</v>
      </c>
      <c r="G34" s="6">
        <v>534066</v>
      </c>
      <c r="H34" s="6">
        <f t="shared" si="2"/>
        <v>-3095</v>
      </c>
      <c r="I34" s="9">
        <f t="shared" si="3"/>
        <v>-5.7617734720130463E-3</v>
      </c>
      <c r="J34" s="6">
        <v>157717</v>
      </c>
      <c r="K34" s="6">
        <f t="shared" si="4"/>
        <v>3588</v>
      </c>
      <c r="L34" s="9">
        <f t="shared" si="5"/>
        <v>2.3279201188614731E-2</v>
      </c>
      <c r="M34" s="9">
        <f t="shared" si="6"/>
        <v>0.29531368782135542</v>
      </c>
      <c r="N34" s="9">
        <f t="shared" si="7"/>
        <v>1.4932513639006906E-2</v>
      </c>
      <c r="O34" s="9">
        <f t="shared" si="8"/>
        <v>7.0310384716353064E-2</v>
      </c>
    </row>
    <row r="35" spans="1:15" x14ac:dyDescent="0.2">
      <c r="A35" s="10">
        <v>26</v>
      </c>
      <c r="B35" s="2" t="s">
        <v>38</v>
      </c>
      <c r="C35" s="11">
        <v>1018305</v>
      </c>
      <c r="D35" s="11">
        <v>192099</v>
      </c>
      <c r="E35" s="9">
        <f t="shared" si="0"/>
        <v>0.18864583793657105</v>
      </c>
      <c r="F35" s="9">
        <f t="shared" si="1"/>
        <v>1.7388572254102945E-2</v>
      </c>
      <c r="G35" s="6">
        <v>1017116</v>
      </c>
      <c r="H35" s="6">
        <f t="shared" si="2"/>
        <v>-1189</v>
      </c>
      <c r="I35" s="9">
        <f t="shared" si="3"/>
        <v>-1.1676265951753159E-3</v>
      </c>
      <c r="J35" s="6">
        <v>187316</v>
      </c>
      <c r="K35" s="6">
        <f t="shared" si="4"/>
        <v>-4783</v>
      </c>
      <c r="L35" s="9">
        <f t="shared" si="5"/>
        <v>-2.4898619982404904E-2</v>
      </c>
      <c r="M35" s="9">
        <f t="shared" si="6"/>
        <v>0.1841638515174277</v>
      </c>
      <c r="N35" s="9">
        <f t="shared" si="7"/>
        <v>1.7734922201184514E-2</v>
      </c>
      <c r="O35" s="9">
        <f t="shared" si="8"/>
        <v>1.9918251022584398E-2</v>
      </c>
    </row>
    <row r="36" spans="1:15" x14ac:dyDescent="0.2">
      <c r="A36" s="10">
        <v>27</v>
      </c>
      <c r="B36" s="2" t="s">
        <v>39</v>
      </c>
      <c r="C36" s="11">
        <v>163830</v>
      </c>
      <c r="D36" s="11">
        <v>28508</v>
      </c>
      <c r="E36" s="9">
        <f t="shared" si="0"/>
        <v>0.17400964414331929</v>
      </c>
      <c r="F36" s="9">
        <f t="shared" si="1"/>
        <v>2.5805101422702189E-3</v>
      </c>
      <c r="G36" s="6">
        <v>164534</v>
      </c>
      <c r="H36" s="6">
        <f t="shared" si="2"/>
        <v>704</v>
      </c>
      <c r="I36" s="9">
        <f t="shared" si="3"/>
        <v>4.2971372764450955E-3</v>
      </c>
      <c r="J36" s="6">
        <v>26793</v>
      </c>
      <c r="K36" s="6">
        <f t="shared" si="4"/>
        <v>-1715</v>
      </c>
      <c r="L36" s="9">
        <f t="shared" si="5"/>
        <v>-6.0158551985407607E-2</v>
      </c>
      <c r="M36" s="9">
        <f t="shared" si="6"/>
        <v>0.16284172268345753</v>
      </c>
      <c r="N36" s="9">
        <f t="shared" si="7"/>
        <v>2.5367388292315478E-3</v>
      </c>
      <c r="O36" s="9">
        <f t="shared" si="8"/>
        <v>-1.6962271266317538E-2</v>
      </c>
    </row>
    <row r="37" spans="1:15" x14ac:dyDescent="0.2">
      <c r="A37" s="10">
        <v>28</v>
      </c>
      <c r="B37" s="2" t="s">
        <v>40</v>
      </c>
      <c r="C37" s="11">
        <v>336431</v>
      </c>
      <c r="D37" s="11">
        <v>48249</v>
      </c>
      <c r="E37" s="9">
        <f t="shared" si="0"/>
        <v>0.14341425136209207</v>
      </c>
      <c r="F37" s="9">
        <f t="shared" si="1"/>
        <v>4.3674419059350281E-3</v>
      </c>
      <c r="G37" s="6">
        <v>339706</v>
      </c>
      <c r="H37" s="6">
        <f t="shared" si="2"/>
        <v>3275</v>
      </c>
      <c r="I37" s="9">
        <f t="shared" si="3"/>
        <v>9.7345369481409271E-3</v>
      </c>
      <c r="J37" s="6">
        <v>47761</v>
      </c>
      <c r="K37" s="6">
        <f t="shared" si="4"/>
        <v>-488</v>
      </c>
      <c r="L37" s="9">
        <f t="shared" si="5"/>
        <v>-1.011419925801571E-2</v>
      </c>
      <c r="M37" s="9">
        <f t="shared" si="6"/>
        <v>0.14059510282420681</v>
      </c>
      <c r="N37" s="9">
        <f t="shared" si="7"/>
        <v>4.5219715307329511E-3</v>
      </c>
      <c r="O37" s="9">
        <f t="shared" si="8"/>
        <v>3.5382182093350534E-2</v>
      </c>
    </row>
    <row r="38" spans="1:15" x14ac:dyDescent="0.2">
      <c r="A38" s="10">
        <v>29</v>
      </c>
      <c r="B38" s="2" t="s">
        <v>41</v>
      </c>
      <c r="C38" s="11">
        <v>486828</v>
      </c>
      <c r="D38" s="11">
        <v>96913</v>
      </c>
      <c r="E38" s="9">
        <f t="shared" si="0"/>
        <v>0.19907030819919971</v>
      </c>
      <c r="F38" s="9">
        <f t="shared" si="1"/>
        <v>8.7724491166631721E-3</v>
      </c>
      <c r="G38" s="6">
        <v>492547</v>
      </c>
      <c r="H38" s="6">
        <f t="shared" si="2"/>
        <v>5719</v>
      </c>
      <c r="I38" s="9">
        <f t="shared" si="3"/>
        <v>1.1747475494425137E-2</v>
      </c>
      <c r="J38" s="6">
        <v>96837</v>
      </c>
      <c r="K38" s="6">
        <f t="shared" si="4"/>
        <v>-76</v>
      </c>
      <c r="L38" s="9">
        <f t="shared" si="5"/>
        <v>-7.8420851691723503E-4</v>
      </c>
      <c r="M38" s="9">
        <f t="shared" si="6"/>
        <v>0.19660458798855743</v>
      </c>
      <c r="N38" s="9">
        <f t="shared" si="7"/>
        <v>9.1684461615457544E-3</v>
      </c>
      <c r="O38" s="9">
        <f t="shared" si="8"/>
        <v>4.5140990801575617E-2</v>
      </c>
    </row>
    <row r="39" spans="1:15" x14ac:dyDescent="0.2">
      <c r="A39" s="10">
        <v>30</v>
      </c>
      <c r="B39" s="2" t="s">
        <v>42</v>
      </c>
      <c r="C39" s="11">
        <v>202596</v>
      </c>
      <c r="D39" s="11">
        <v>22097</v>
      </c>
      <c r="E39" s="9">
        <f t="shared" si="0"/>
        <v>0.10906928073604612</v>
      </c>
      <c r="F39" s="9">
        <f t="shared" si="1"/>
        <v>2.0001940723216299E-3</v>
      </c>
      <c r="G39" s="6">
        <v>199404</v>
      </c>
      <c r="H39" s="6">
        <f t="shared" si="2"/>
        <v>-3192</v>
      </c>
      <c r="I39" s="9">
        <f t="shared" si="3"/>
        <v>-1.5755493691879407E-2</v>
      </c>
      <c r="J39" s="6">
        <v>19019</v>
      </c>
      <c r="K39" s="6">
        <f t="shared" si="4"/>
        <v>-3078</v>
      </c>
      <c r="L39" s="9">
        <f t="shared" si="5"/>
        <v>-0.13929492691315562</v>
      </c>
      <c r="M39" s="9">
        <f t="shared" si="6"/>
        <v>9.5379230105715029E-2</v>
      </c>
      <c r="N39" s="9">
        <f t="shared" si="7"/>
        <v>1.8007030117252569E-3</v>
      </c>
      <c r="O39" s="9">
        <f t="shared" si="8"/>
        <v>-9.9735852313982326E-2</v>
      </c>
    </row>
    <row r="40" spans="1:15" x14ac:dyDescent="0.2">
      <c r="A40" s="10">
        <v>31</v>
      </c>
      <c r="B40" s="2" t="s">
        <v>43</v>
      </c>
      <c r="C40" s="11">
        <v>1479562</v>
      </c>
      <c r="D40" s="11">
        <v>216685</v>
      </c>
      <c r="E40" s="9">
        <f t="shared" si="0"/>
        <v>0.14645212569665889</v>
      </c>
      <c r="F40" s="9">
        <f t="shared" si="1"/>
        <v>1.9614067636376541E-2</v>
      </c>
      <c r="G40" s="6">
        <v>1468687</v>
      </c>
      <c r="H40" s="6">
        <f t="shared" si="2"/>
        <v>-10875</v>
      </c>
      <c r="I40" s="9">
        <f t="shared" si="3"/>
        <v>-7.3501482195406477E-3</v>
      </c>
      <c r="J40" s="6">
        <v>212278</v>
      </c>
      <c r="K40" s="6">
        <f t="shared" si="4"/>
        <v>-4407</v>
      </c>
      <c r="L40" s="9">
        <f t="shared" si="5"/>
        <v>-2.0338279068694187E-2</v>
      </c>
      <c r="M40" s="9">
        <f t="shared" si="6"/>
        <v>0.14453590179527701</v>
      </c>
      <c r="N40" s="9">
        <f t="shared" si="7"/>
        <v>2.0098303481939854E-2</v>
      </c>
      <c r="O40" s="9">
        <f t="shared" si="8"/>
        <v>2.4688190870987024E-2</v>
      </c>
    </row>
    <row r="41" spans="1:15" x14ac:dyDescent="0.2">
      <c r="A41" s="10">
        <v>32</v>
      </c>
      <c r="B41" s="2" t="s">
        <v>44</v>
      </c>
      <c r="C41" s="11">
        <v>364816</v>
      </c>
      <c r="D41" s="11">
        <v>93819</v>
      </c>
      <c r="E41" s="9">
        <f t="shared" si="0"/>
        <v>0.25716799701767468</v>
      </c>
      <c r="F41" s="9">
        <f t="shared" si="1"/>
        <v>8.4923839286393174E-3</v>
      </c>
      <c r="G41" s="6">
        <v>361884</v>
      </c>
      <c r="H41" s="6">
        <f t="shared" si="2"/>
        <v>-2932</v>
      </c>
      <c r="I41" s="9">
        <f t="shared" si="3"/>
        <v>-8.0369282049032945E-3</v>
      </c>
      <c r="J41" s="6">
        <v>91394</v>
      </c>
      <c r="K41" s="6">
        <f t="shared" si="4"/>
        <v>-2425</v>
      </c>
      <c r="L41" s="9">
        <f t="shared" si="5"/>
        <v>-2.5847642801564714E-2</v>
      </c>
      <c r="M41" s="9">
        <f t="shared" si="6"/>
        <v>0.25255054105735542</v>
      </c>
      <c r="N41" s="9">
        <f t="shared" si="7"/>
        <v>8.6531074742950808E-3</v>
      </c>
      <c r="O41" s="9">
        <f t="shared" si="8"/>
        <v>1.8925609935479582E-2</v>
      </c>
    </row>
    <row r="42" spans="1:15" x14ac:dyDescent="0.2">
      <c r="A42" s="10">
        <v>33</v>
      </c>
      <c r="B42" s="2" t="s">
        <v>45</v>
      </c>
      <c r="C42" s="11">
        <v>3044315</v>
      </c>
      <c r="D42" s="11">
        <v>646557</v>
      </c>
      <c r="E42" s="9">
        <f t="shared" ref="E42:E73" si="9">D42/C42</f>
        <v>0.21238176732696845</v>
      </c>
      <c r="F42" s="9">
        <f t="shared" ref="F42:F61" si="10">D42/D$8</f>
        <v>5.8525568123186683E-2</v>
      </c>
      <c r="G42" s="6">
        <v>3026430</v>
      </c>
      <c r="H42" s="6">
        <f t="shared" ref="H42:H73" si="11">G42-C42</f>
        <v>-17885</v>
      </c>
      <c r="I42" s="9">
        <f t="shared" ref="I42:I73" si="12">H42/C42</f>
        <v>-5.8748848263073961E-3</v>
      </c>
      <c r="J42" s="6">
        <v>631903</v>
      </c>
      <c r="K42" s="6">
        <f t="shared" ref="K42:K73" si="13">J42-D42</f>
        <v>-14654</v>
      </c>
      <c r="L42" s="9">
        <f t="shared" ref="L42:L73" si="14">K42/D42</f>
        <v>-2.2664668389639275E-2</v>
      </c>
      <c r="M42" s="9">
        <f t="shared" ref="M42:M61" si="15">J42/G42</f>
        <v>0.20879485069867798</v>
      </c>
      <c r="N42" s="9">
        <f t="shared" ref="N42:N61" si="16">J42/J$8</f>
        <v>5.9828047490311009E-2</v>
      </c>
      <c r="O42" s="9">
        <f t="shared" ref="O42:O73" si="17">(N42-F42)/F42</f>
        <v>2.2254877806274713E-2</v>
      </c>
    </row>
    <row r="43" spans="1:15" x14ac:dyDescent="0.2">
      <c r="A43" s="10">
        <v>34</v>
      </c>
      <c r="B43" s="2" t="s">
        <v>46</v>
      </c>
      <c r="C43" s="11">
        <v>1680073</v>
      </c>
      <c r="D43" s="11">
        <v>373438</v>
      </c>
      <c r="E43" s="9">
        <f t="shared" si="9"/>
        <v>0.22227486543739469</v>
      </c>
      <c r="F43" s="9">
        <f t="shared" si="10"/>
        <v>3.3803162147786794E-2</v>
      </c>
      <c r="G43" s="6">
        <v>1685857</v>
      </c>
      <c r="H43" s="6">
        <f t="shared" si="11"/>
        <v>5784</v>
      </c>
      <c r="I43" s="9">
        <f t="shared" si="12"/>
        <v>3.4427075490172155E-3</v>
      </c>
      <c r="J43" s="6">
        <v>362586</v>
      </c>
      <c r="K43" s="6">
        <f t="shared" si="13"/>
        <v>-10852</v>
      </c>
      <c r="L43" s="9">
        <f t="shared" si="14"/>
        <v>-2.9059710045576507E-2</v>
      </c>
      <c r="M43" s="9">
        <f t="shared" si="15"/>
        <v>0.21507518134693512</v>
      </c>
      <c r="N43" s="9">
        <f t="shared" si="16"/>
        <v>3.4329339198139443E-2</v>
      </c>
      <c r="O43" s="9">
        <f t="shared" si="17"/>
        <v>1.5565912089887097E-2</v>
      </c>
    </row>
    <row r="44" spans="1:15" x14ac:dyDescent="0.2">
      <c r="A44" s="10">
        <v>35</v>
      </c>
      <c r="B44" s="2" t="s">
        <v>47</v>
      </c>
      <c r="C44" s="11">
        <v>117511</v>
      </c>
      <c r="D44" s="11">
        <v>14011</v>
      </c>
      <c r="E44" s="9">
        <f t="shared" si="9"/>
        <v>0.11923139110381156</v>
      </c>
      <c r="F44" s="9">
        <f t="shared" si="10"/>
        <v>1.2682590010996224E-3</v>
      </c>
      <c r="G44" s="6">
        <v>120779</v>
      </c>
      <c r="H44" s="6">
        <f t="shared" si="11"/>
        <v>3268</v>
      </c>
      <c r="I44" s="9">
        <f t="shared" si="12"/>
        <v>2.7810162452876753E-2</v>
      </c>
      <c r="J44" s="6">
        <v>12410</v>
      </c>
      <c r="K44" s="6">
        <f t="shared" si="13"/>
        <v>-1601</v>
      </c>
      <c r="L44" s="9">
        <f t="shared" si="14"/>
        <v>-0.11426736135893227</v>
      </c>
      <c r="M44" s="9">
        <f t="shared" si="15"/>
        <v>0.1027496501875326</v>
      </c>
      <c r="N44" s="9">
        <f t="shared" si="16"/>
        <v>1.1749684197649949E-3</v>
      </c>
      <c r="O44" s="9">
        <f t="shared" si="17"/>
        <v>-7.3557988749728215E-2</v>
      </c>
    </row>
    <row r="45" spans="1:15" x14ac:dyDescent="0.2">
      <c r="A45" s="10">
        <v>36</v>
      </c>
      <c r="B45" s="2" t="s">
        <v>48</v>
      </c>
      <c r="C45" s="11">
        <v>1947728</v>
      </c>
      <c r="D45" s="11">
        <v>395792</v>
      </c>
      <c r="E45" s="9">
        <f t="shared" si="9"/>
        <v>0.20320701863915289</v>
      </c>
      <c r="F45" s="9">
        <f t="shared" si="10"/>
        <v>3.582661955343814E-2</v>
      </c>
      <c r="G45" s="6">
        <v>1935389</v>
      </c>
      <c r="H45" s="6">
        <f t="shared" si="11"/>
        <v>-12339</v>
      </c>
      <c r="I45" s="9">
        <f t="shared" si="12"/>
        <v>-6.3350734804859818E-3</v>
      </c>
      <c r="J45" s="6">
        <v>365471</v>
      </c>
      <c r="K45" s="6">
        <f t="shared" si="13"/>
        <v>-30321</v>
      </c>
      <c r="L45" s="9">
        <f t="shared" si="14"/>
        <v>-7.6608420584549461E-2</v>
      </c>
      <c r="M45" s="9">
        <f t="shared" si="15"/>
        <v>0.18883593944163163</v>
      </c>
      <c r="N45" s="9">
        <f t="shared" si="16"/>
        <v>3.4602488585006648E-2</v>
      </c>
      <c r="O45" s="9">
        <f t="shared" si="17"/>
        <v>-3.4168196265506066E-2</v>
      </c>
    </row>
    <row r="46" spans="1:15" x14ac:dyDescent="0.2">
      <c r="A46" s="10">
        <v>37</v>
      </c>
      <c r="B46" s="2" t="s">
        <v>49</v>
      </c>
      <c r="C46" s="11">
        <v>687225</v>
      </c>
      <c r="D46" s="11">
        <v>141065</v>
      </c>
      <c r="E46" s="9">
        <f t="shared" si="9"/>
        <v>0.20526756157008258</v>
      </c>
      <c r="F46" s="9">
        <f t="shared" si="10"/>
        <v>1.2769035471423756E-2</v>
      </c>
      <c r="G46" s="6">
        <v>693373</v>
      </c>
      <c r="H46" s="6">
        <f t="shared" si="11"/>
        <v>6148</v>
      </c>
      <c r="I46" s="9">
        <f t="shared" si="12"/>
        <v>8.9461239041070967E-3</v>
      </c>
      <c r="J46" s="6">
        <v>138422</v>
      </c>
      <c r="K46" s="6">
        <f t="shared" si="13"/>
        <v>-2643</v>
      </c>
      <c r="L46" s="9">
        <f t="shared" si="14"/>
        <v>-1.8736043667812709E-2</v>
      </c>
      <c r="M46" s="9">
        <f t="shared" si="15"/>
        <v>0.19963569391943442</v>
      </c>
      <c r="N46" s="9">
        <f t="shared" si="16"/>
        <v>1.3105679178139415E-2</v>
      </c>
      <c r="O46" s="9">
        <f t="shared" si="17"/>
        <v>2.6364067001696821E-2</v>
      </c>
    </row>
    <row r="47" spans="1:15" x14ac:dyDescent="0.2">
      <c r="A47" s="10">
        <v>38</v>
      </c>
      <c r="B47" s="2" t="s">
        <v>50</v>
      </c>
      <c r="C47" s="11">
        <v>628559</v>
      </c>
      <c r="D47" s="11">
        <v>117394</v>
      </c>
      <c r="E47" s="9">
        <f t="shared" si="9"/>
        <v>0.18676687470865902</v>
      </c>
      <c r="F47" s="9">
        <f t="shared" si="10"/>
        <v>1.0626364797308477E-2</v>
      </c>
      <c r="G47" s="6">
        <v>632066</v>
      </c>
      <c r="H47" s="6">
        <f t="shared" si="11"/>
        <v>3507</v>
      </c>
      <c r="I47" s="9">
        <f t="shared" si="12"/>
        <v>5.5794285023362958E-3</v>
      </c>
      <c r="J47" s="6">
        <v>111155</v>
      </c>
      <c r="K47" s="6">
        <f t="shared" si="13"/>
        <v>-6239</v>
      </c>
      <c r="L47" s="9">
        <f t="shared" si="14"/>
        <v>-5.3145816651617626E-2</v>
      </c>
      <c r="M47" s="9">
        <f t="shared" si="15"/>
        <v>0.17585979945132313</v>
      </c>
      <c r="N47" s="9">
        <f t="shared" si="16"/>
        <v>1.0524062425380985E-2</v>
      </c>
      <c r="O47" s="9">
        <f t="shared" si="17"/>
        <v>-9.6272219031483339E-3</v>
      </c>
    </row>
    <row r="48" spans="1:15" x14ac:dyDescent="0.2">
      <c r="A48" s="10">
        <v>39</v>
      </c>
      <c r="B48" s="2" t="s">
        <v>51</v>
      </c>
      <c r="C48" s="11">
        <v>1985809</v>
      </c>
      <c r="D48" s="11">
        <v>345676</v>
      </c>
      <c r="E48" s="9">
        <f t="shared" si="9"/>
        <v>0.17407313593603413</v>
      </c>
      <c r="F48" s="9">
        <f t="shared" si="10"/>
        <v>3.1290179035337456E-2</v>
      </c>
      <c r="G48" s="6">
        <v>1975355</v>
      </c>
      <c r="H48" s="6">
        <f t="shared" si="11"/>
        <v>-10454</v>
      </c>
      <c r="I48" s="9">
        <f t="shared" si="12"/>
        <v>-5.2643532182601654E-3</v>
      </c>
      <c r="J48" s="6">
        <v>345046</v>
      </c>
      <c r="K48" s="6">
        <f t="shared" si="13"/>
        <v>-630</v>
      </c>
      <c r="L48" s="9">
        <f t="shared" si="14"/>
        <v>-1.8225158819241138E-3</v>
      </c>
      <c r="M48" s="9">
        <f t="shared" si="15"/>
        <v>0.17467543808581243</v>
      </c>
      <c r="N48" s="9">
        <f t="shared" si="16"/>
        <v>3.2668666669317684E-2</v>
      </c>
      <c r="O48" s="9">
        <f t="shared" si="17"/>
        <v>4.405496153995913E-2</v>
      </c>
    </row>
    <row r="49" spans="1:15" x14ac:dyDescent="0.2">
      <c r="A49" s="10">
        <v>40</v>
      </c>
      <c r="B49" s="2" t="s">
        <v>64</v>
      </c>
      <c r="C49" s="11">
        <v>585381</v>
      </c>
      <c r="D49" s="11">
        <v>332910</v>
      </c>
      <c r="E49" s="9">
        <f t="shared" si="9"/>
        <v>0.56870653471841415</v>
      </c>
      <c r="F49" s="9">
        <f t="shared" si="10"/>
        <v>3.0134615948617181E-2</v>
      </c>
      <c r="G49" s="6">
        <v>562516</v>
      </c>
      <c r="H49" s="6">
        <f t="shared" si="11"/>
        <v>-22865</v>
      </c>
      <c r="I49" s="9">
        <f t="shared" si="12"/>
        <v>-3.9060030988364844E-2</v>
      </c>
      <c r="J49" s="6">
        <v>316957</v>
      </c>
      <c r="K49" s="6">
        <f t="shared" si="13"/>
        <v>-15953</v>
      </c>
      <c r="L49" s="9">
        <f t="shared" si="14"/>
        <v>-4.7919858219939326E-2</v>
      </c>
      <c r="M49" s="9">
        <f t="shared" si="15"/>
        <v>0.56346308371672982</v>
      </c>
      <c r="N49" s="9">
        <f t="shared" si="16"/>
        <v>3.0009223644113899E-2</v>
      </c>
      <c r="O49" s="9">
        <f t="shared" si="17"/>
        <v>-4.1610719286115936E-3</v>
      </c>
    </row>
    <row r="50" spans="1:15" x14ac:dyDescent="0.2">
      <c r="A50" s="10">
        <v>41</v>
      </c>
      <c r="B50" s="2" t="s">
        <v>52</v>
      </c>
      <c r="C50" s="11">
        <v>157956</v>
      </c>
      <c r="D50" s="11">
        <v>29926</v>
      </c>
      <c r="E50" s="9">
        <f t="shared" si="9"/>
        <v>0.18945782369773861</v>
      </c>
      <c r="F50" s="9">
        <f t="shared" si="10"/>
        <v>2.708865810213925E-3</v>
      </c>
      <c r="G50" s="6">
        <v>155916</v>
      </c>
      <c r="H50" s="6">
        <f t="shared" si="11"/>
        <v>-2040</v>
      </c>
      <c r="I50" s="9">
        <f t="shared" si="12"/>
        <v>-1.2914988984274102E-2</v>
      </c>
      <c r="J50" s="6">
        <v>29745</v>
      </c>
      <c r="K50" s="6">
        <f t="shared" si="13"/>
        <v>-181</v>
      </c>
      <c r="L50" s="9">
        <f t="shared" si="14"/>
        <v>-6.0482523558110001E-3</v>
      </c>
      <c r="M50" s="9">
        <f t="shared" si="15"/>
        <v>0.19077580235511429</v>
      </c>
      <c r="N50" s="9">
        <f t="shared" si="16"/>
        <v>2.8162317200571938E-3</v>
      </c>
      <c r="O50" s="9">
        <f t="shared" si="17"/>
        <v>3.9635004967185819E-2</v>
      </c>
    </row>
    <row r="51" spans="1:15" x14ac:dyDescent="0.2">
      <c r="A51" s="10">
        <v>42</v>
      </c>
      <c r="B51" s="2" t="s">
        <v>53</v>
      </c>
      <c r="C51" s="11">
        <v>794229</v>
      </c>
      <c r="D51" s="11">
        <v>195415</v>
      </c>
      <c r="E51" s="9">
        <f t="shared" si="9"/>
        <v>0.2460436473611515</v>
      </c>
      <c r="F51" s="9">
        <f t="shared" si="10"/>
        <v>1.768873261722095E-2</v>
      </c>
      <c r="G51" s="6">
        <v>801598</v>
      </c>
      <c r="H51" s="6">
        <f t="shared" si="11"/>
        <v>7369</v>
      </c>
      <c r="I51" s="9">
        <f t="shared" si="12"/>
        <v>9.2781804743971834E-3</v>
      </c>
      <c r="J51" s="6">
        <v>184214</v>
      </c>
      <c r="K51" s="6">
        <f t="shared" si="13"/>
        <v>-11201</v>
      </c>
      <c r="L51" s="9">
        <f t="shared" si="14"/>
        <v>-5.731903896834941E-2</v>
      </c>
      <c r="M51" s="9">
        <f t="shared" si="15"/>
        <v>0.22980845760593216</v>
      </c>
      <c r="N51" s="9">
        <f t="shared" si="16"/>
        <v>1.7441227435825043E-2</v>
      </c>
      <c r="O51" s="9">
        <f t="shared" si="17"/>
        <v>-1.3992250702854054E-2</v>
      </c>
    </row>
    <row r="52" spans="1:15" x14ac:dyDescent="0.2">
      <c r="A52" s="10">
        <v>43</v>
      </c>
      <c r="B52" s="2" t="s">
        <v>54</v>
      </c>
      <c r="C52" s="11">
        <v>149797</v>
      </c>
      <c r="D52" s="11">
        <v>23496</v>
      </c>
      <c r="E52" s="9">
        <f t="shared" si="9"/>
        <v>0.1568522734100149</v>
      </c>
      <c r="F52" s="9">
        <f t="shared" si="10"/>
        <v>2.1268298829374582E-3</v>
      </c>
      <c r="G52" s="6">
        <v>150080</v>
      </c>
      <c r="H52" s="6">
        <f t="shared" si="11"/>
        <v>283</v>
      </c>
      <c r="I52" s="9">
        <f t="shared" si="12"/>
        <v>1.8892234156892328E-3</v>
      </c>
      <c r="J52" s="6">
        <v>23262</v>
      </c>
      <c r="K52" s="6">
        <f t="shared" si="13"/>
        <v>-234</v>
      </c>
      <c r="L52" s="9">
        <f t="shared" si="14"/>
        <v>-9.9591419816138921E-3</v>
      </c>
      <c r="M52" s="9">
        <f t="shared" si="15"/>
        <v>0.15499733475479743</v>
      </c>
      <c r="N52" s="9">
        <f t="shared" si="16"/>
        <v>2.2024267027053435E-3</v>
      </c>
      <c r="O52" s="9">
        <f t="shared" si="17"/>
        <v>3.5544365994836999E-2</v>
      </c>
    </row>
    <row r="53" spans="1:15" x14ac:dyDescent="0.2">
      <c r="A53" s="10">
        <v>44</v>
      </c>
      <c r="B53" s="2" t="s">
        <v>55</v>
      </c>
      <c r="C53" s="11">
        <v>1094095</v>
      </c>
      <c r="D53" s="11">
        <v>260262</v>
      </c>
      <c r="E53" s="9">
        <f t="shared" si="9"/>
        <v>0.23787879480301072</v>
      </c>
      <c r="F53" s="9">
        <f t="shared" si="10"/>
        <v>2.3558605677267141E-2</v>
      </c>
      <c r="G53" s="6">
        <v>1095428</v>
      </c>
      <c r="H53" s="6">
        <f t="shared" si="11"/>
        <v>1333</v>
      </c>
      <c r="I53" s="9">
        <f t="shared" si="12"/>
        <v>1.2183585520452976E-3</v>
      </c>
      <c r="J53" s="6">
        <v>240366</v>
      </c>
      <c r="K53" s="6">
        <f t="shared" si="13"/>
        <v>-19896</v>
      </c>
      <c r="L53" s="9">
        <f t="shared" si="14"/>
        <v>-7.6446042833759831E-2</v>
      </c>
      <c r="M53" s="9">
        <f t="shared" si="15"/>
        <v>0.21942656203785188</v>
      </c>
      <c r="N53" s="9">
        <f t="shared" si="16"/>
        <v>2.2757651827980077E-2</v>
      </c>
      <c r="O53" s="9">
        <f t="shared" si="17"/>
        <v>-3.3998355431533206E-2</v>
      </c>
    </row>
    <row r="54" spans="1:15" x14ac:dyDescent="0.2">
      <c r="A54" s="10">
        <v>45</v>
      </c>
      <c r="B54" s="2" t="s">
        <v>56</v>
      </c>
      <c r="C54" s="11">
        <v>5159401</v>
      </c>
      <c r="D54" s="11">
        <v>1185167</v>
      </c>
      <c r="E54" s="9">
        <f t="shared" si="9"/>
        <v>0.22971019310187366</v>
      </c>
      <c r="F54" s="9">
        <f t="shared" si="10"/>
        <v>0.10727990261624697</v>
      </c>
      <c r="G54" s="6">
        <v>5228131</v>
      </c>
      <c r="H54" s="6">
        <f t="shared" si="11"/>
        <v>68730</v>
      </c>
      <c r="I54" s="9">
        <f t="shared" si="12"/>
        <v>1.3321313850193075E-2</v>
      </c>
      <c r="J54" s="6">
        <v>1125692</v>
      </c>
      <c r="K54" s="6">
        <f t="shared" si="13"/>
        <v>-59475</v>
      </c>
      <c r="L54" s="9">
        <f t="shared" si="14"/>
        <v>-5.0182801242356564E-2</v>
      </c>
      <c r="M54" s="9">
        <f t="shared" si="15"/>
        <v>0.21531442115738875</v>
      </c>
      <c r="N54" s="9">
        <f t="shared" si="16"/>
        <v>0.10657957698485872</v>
      </c>
      <c r="O54" s="9">
        <f t="shared" si="17"/>
        <v>-6.5280226240826984E-3</v>
      </c>
    </row>
    <row r="55" spans="1:15" x14ac:dyDescent="0.2">
      <c r="A55" s="10">
        <v>46</v>
      </c>
      <c r="B55" s="2" t="s">
        <v>57</v>
      </c>
      <c r="C55" s="11">
        <v>651984</v>
      </c>
      <c r="D55" s="11">
        <v>81347</v>
      </c>
      <c r="E55" s="9">
        <f t="shared" si="9"/>
        <v>0.12476839922452085</v>
      </c>
      <c r="F55" s="9">
        <f t="shared" si="10"/>
        <v>7.3634333710977792E-3</v>
      </c>
      <c r="G55" s="6">
        <v>661793</v>
      </c>
      <c r="H55" s="6">
        <f t="shared" si="11"/>
        <v>9809</v>
      </c>
      <c r="I55" s="9">
        <f t="shared" si="12"/>
        <v>1.5044847726324572E-2</v>
      </c>
      <c r="J55" s="6">
        <v>74776</v>
      </c>
      <c r="K55" s="6">
        <f t="shared" si="13"/>
        <v>-6571</v>
      </c>
      <c r="L55" s="9">
        <f t="shared" si="14"/>
        <v>-8.0777410353178355E-2</v>
      </c>
      <c r="M55" s="9">
        <f t="shared" si="15"/>
        <v>0.11299001349364529</v>
      </c>
      <c r="N55" s="9">
        <f t="shared" si="16"/>
        <v>7.0797291342745575E-3</v>
      </c>
      <c r="O55" s="9">
        <f t="shared" si="17"/>
        <v>-3.8528797983939059E-2</v>
      </c>
    </row>
    <row r="56" spans="1:15" x14ac:dyDescent="0.2">
      <c r="A56" s="10">
        <v>47</v>
      </c>
      <c r="B56" s="2" t="s">
        <v>58</v>
      </c>
      <c r="C56" s="11">
        <v>91169</v>
      </c>
      <c r="D56" s="11">
        <v>12473</v>
      </c>
      <c r="E56" s="9">
        <f t="shared" si="9"/>
        <v>0.13681185490682141</v>
      </c>
      <c r="F56" s="9">
        <f t="shared" si="10"/>
        <v>1.1290410763482685E-3</v>
      </c>
      <c r="G56" s="6">
        <v>89515</v>
      </c>
      <c r="H56" s="6">
        <f t="shared" si="11"/>
        <v>-1654</v>
      </c>
      <c r="I56" s="9">
        <f t="shared" si="12"/>
        <v>-1.8142131645625156E-2</v>
      </c>
      <c r="J56" s="6">
        <v>10515</v>
      </c>
      <c r="K56" s="6">
        <f t="shared" si="13"/>
        <v>-1958</v>
      </c>
      <c r="L56" s="9">
        <f t="shared" si="14"/>
        <v>-0.15697907480157139</v>
      </c>
      <c r="M56" s="9">
        <f t="shared" si="15"/>
        <v>0.1174663464223873</v>
      </c>
      <c r="N56" s="9">
        <f t="shared" si="16"/>
        <v>9.9555140482102513E-4</v>
      </c>
      <c r="O56" s="9">
        <f t="shared" si="17"/>
        <v>-0.11823278561219207</v>
      </c>
    </row>
    <row r="57" spans="1:15" x14ac:dyDescent="0.2">
      <c r="A57" s="10">
        <v>48</v>
      </c>
      <c r="B57" s="2" t="s">
        <v>59</v>
      </c>
      <c r="C57" s="11">
        <v>1354222</v>
      </c>
      <c r="D57" s="11">
        <v>199966</v>
      </c>
      <c r="E57" s="9">
        <f t="shared" si="9"/>
        <v>0.14766116633757242</v>
      </c>
      <c r="F57" s="9">
        <f t="shared" si="10"/>
        <v>1.8100683706650997E-2</v>
      </c>
      <c r="G57" s="6">
        <v>1355265</v>
      </c>
      <c r="H57" s="6">
        <f t="shared" si="11"/>
        <v>1043</v>
      </c>
      <c r="I57" s="9">
        <f t="shared" si="12"/>
        <v>7.701839137157719E-4</v>
      </c>
      <c r="J57" s="6">
        <v>186603</v>
      </c>
      <c r="K57" s="6">
        <f t="shared" si="13"/>
        <v>-13363</v>
      </c>
      <c r="L57" s="9">
        <f t="shared" si="14"/>
        <v>-6.6826360481281821E-2</v>
      </c>
      <c r="M57" s="9">
        <f t="shared" si="15"/>
        <v>0.13768746333742848</v>
      </c>
      <c r="N57" s="9">
        <f t="shared" si="16"/>
        <v>1.766741595756707E-2</v>
      </c>
      <c r="O57" s="9">
        <f t="shared" si="17"/>
        <v>-2.3936540525523135E-2</v>
      </c>
    </row>
    <row r="58" spans="1:15" x14ac:dyDescent="0.2">
      <c r="A58" s="10">
        <v>49</v>
      </c>
      <c r="B58" s="2" t="s">
        <v>60</v>
      </c>
      <c r="C58" s="11">
        <v>1156151</v>
      </c>
      <c r="D58" s="11">
        <v>180464</v>
      </c>
      <c r="E58" s="9">
        <f t="shared" si="9"/>
        <v>0.15609033768080466</v>
      </c>
      <c r="F58" s="9">
        <f t="shared" si="10"/>
        <v>1.6335385937794752E-2</v>
      </c>
      <c r="G58" s="6">
        <v>1163920</v>
      </c>
      <c r="H58" s="6">
        <f t="shared" si="11"/>
        <v>7769</v>
      </c>
      <c r="I58" s="9">
        <f t="shared" si="12"/>
        <v>6.7197104876439151E-3</v>
      </c>
      <c r="J58" s="6">
        <v>165494</v>
      </c>
      <c r="K58" s="6">
        <f t="shared" si="13"/>
        <v>-14970</v>
      </c>
      <c r="L58" s="9">
        <f t="shared" si="14"/>
        <v>-8.2952832697934215E-2</v>
      </c>
      <c r="M58" s="9">
        <f t="shared" si="15"/>
        <v>0.1421867482301189</v>
      </c>
      <c r="N58" s="9">
        <f t="shared" si="16"/>
        <v>1.5668833494003873E-2</v>
      </c>
      <c r="O58" s="9">
        <f t="shared" si="17"/>
        <v>-4.0804205442657768E-2</v>
      </c>
    </row>
    <row r="59" spans="1:15" x14ac:dyDescent="0.2">
      <c r="A59" s="10">
        <v>50</v>
      </c>
      <c r="B59" s="2" t="s">
        <v>61</v>
      </c>
      <c r="C59" s="11">
        <v>277662</v>
      </c>
      <c r="D59" s="11">
        <v>61365</v>
      </c>
      <c r="E59" s="9">
        <f t="shared" si="9"/>
        <v>0.2210061153488774</v>
      </c>
      <c r="F59" s="9">
        <f t="shared" si="10"/>
        <v>5.5546865750109439E-3</v>
      </c>
      <c r="G59" s="6">
        <v>276186</v>
      </c>
      <c r="H59" s="6">
        <f t="shared" si="11"/>
        <v>-1476</v>
      </c>
      <c r="I59" s="9">
        <f t="shared" si="12"/>
        <v>-5.3158156319553992E-3</v>
      </c>
      <c r="J59" s="6">
        <v>61328</v>
      </c>
      <c r="K59" s="6">
        <f t="shared" si="13"/>
        <v>-37</v>
      </c>
      <c r="L59" s="9">
        <f t="shared" si="14"/>
        <v>-6.0294956408376112E-4</v>
      </c>
      <c r="M59" s="9">
        <f t="shared" si="15"/>
        <v>0.22205325396652981</v>
      </c>
      <c r="N59" s="9">
        <f t="shared" si="16"/>
        <v>5.8064837427355045E-3</v>
      </c>
      <c r="O59" s="9">
        <f t="shared" si="17"/>
        <v>4.5330580641098454E-2</v>
      </c>
    </row>
    <row r="60" spans="1:15" x14ac:dyDescent="0.2">
      <c r="A60" s="10">
        <v>51</v>
      </c>
      <c r="B60" s="2" t="s">
        <v>62</v>
      </c>
      <c r="C60" s="11">
        <v>958821</v>
      </c>
      <c r="D60" s="11">
        <v>155813</v>
      </c>
      <c r="E60" s="9">
        <f t="shared" si="9"/>
        <v>0.16250478452182421</v>
      </c>
      <c r="F60" s="9">
        <f t="shared" si="10"/>
        <v>1.4104006833083682E-2</v>
      </c>
      <c r="G60" s="6">
        <v>954900</v>
      </c>
      <c r="H60" s="6">
        <f t="shared" si="11"/>
        <v>-3921</v>
      </c>
      <c r="I60" s="9">
        <f t="shared" si="12"/>
        <v>-4.0893972910480683E-3</v>
      </c>
      <c r="J60" s="6">
        <v>138576</v>
      </c>
      <c r="K60" s="6">
        <f t="shared" si="13"/>
        <v>-17237</v>
      </c>
      <c r="L60" s="9">
        <f t="shared" si="14"/>
        <v>-0.11062619935435426</v>
      </c>
      <c r="M60" s="9">
        <f t="shared" si="15"/>
        <v>0.14512095507382972</v>
      </c>
      <c r="N60" s="9">
        <f t="shared" si="16"/>
        <v>1.3120259769327474E-2</v>
      </c>
      <c r="O60" s="9">
        <f t="shared" si="17"/>
        <v>-6.9749474415216478E-2</v>
      </c>
    </row>
    <row r="61" spans="1:15" x14ac:dyDescent="0.2">
      <c r="A61" s="10">
        <v>52</v>
      </c>
      <c r="B61" s="2" t="s">
        <v>63</v>
      </c>
      <c r="C61" s="11">
        <v>100152</v>
      </c>
      <c r="D61" s="11">
        <v>11933</v>
      </c>
      <c r="E61" s="9">
        <f t="shared" si="9"/>
        <v>0.11914889368160396</v>
      </c>
      <c r="F61" s="9">
        <f t="shared" si="10"/>
        <v>1.080160920713853E-3</v>
      </c>
      <c r="G61" s="6">
        <v>100500</v>
      </c>
      <c r="H61" s="6">
        <f t="shared" si="11"/>
        <v>348</v>
      </c>
      <c r="I61" s="9">
        <f t="shared" si="12"/>
        <v>3.4747184279894558E-3</v>
      </c>
      <c r="J61" s="6">
        <v>11032</v>
      </c>
      <c r="K61" s="6">
        <f t="shared" si="13"/>
        <v>-901</v>
      </c>
      <c r="L61" s="9">
        <f t="shared" si="14"/>
        <v>-7.5504902371574631E-2</v>
      </c>
      <c r="M61" s="9">
        <f t="shared" si="15"/>
        <v>0.10977114427860697</v>
      </c>
      <c r="N61" s="9">
        <f t="shared" si="16"/>
        <v>1.0445005323809367E-3</v>
      </c>
      <c r="O61" s="9">
        <f t="shared" si="17"/>
        <v>-3.3013958984323494E-2</v>
      </c>
    </row>
    <row r="62" spans="1:15" x14ac:dyDescent="0.2">
      <c r="H62" s="6"/>
    </row>
    <row r="63" spans="1:15" x14ac:dyDescent="0.2">
      <c r="B63" s="10"/>
    </row>
  </sheetData>
  <autoFilter ref="B9:B61"/>
  <mergeCells count="1">
    <mergeCell ref="B1:F1"/>
  </mergeCells>
  <phoneticPr fontId="0" type="noConversion"/>
  <printOptions horizontalCentered="1"/>
  <pageMargins left="0.25" right="0.25" top="0.25" bottom="0" header="0.5" footer="0.5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2015 State Census Data</vt:lpstr>
      <vt:lpstr>'2015 State Census Data'!Print_Area</vt:lpstr>
      <vt:lpstr>'2015 State Census Data'!Print_Titles</vt:lpstr>
    </vt:vector>
  </TitlesOfParts>
  <Company>U.S. Dept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Census Summary</dc:title>
  <dc:creator>I.R.G.</dc:creator>
  <dc:description>State maps</dc:description>
  <cp:lastModifiedBy>Schaefer, Shelby</cp:lastModifiedBy>
  <cp:lastPrinted>2016-12-19T02:59:08Z</cp:lastPrinted>
  <dcterms:created xsi:type="dcterms:W3CDTF">1998-10-19T22:01:26Z</dcterms:created>
  <dcterms:modified xsi:type="dcterms:W3CDTF">2017-01-09T17:23:12Z</dcterms:modified>
</cp:coreProperties>
</file>