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calzadillas_M\Desktop\IP CORE Rubrics and Summarries for Website\Rubrics\"/>
    </mc:Choice>
  </mc:AlternateContent>
  <xr:revisionPtr revIDLastSave="0" documentId="8_{EF6D2B8E-9FBB-410F-8789-11A939E7D059}" xr6:coauthVersionLast="45" xr6:coauthVersionMax="45" xr10:uidLastSave="{00000000-0000-0000-0000-000000000000}"/>
  <bookViews>
    <workbookView xWindow="3260" yWindow="2670" windowWidth="14400" windowHeight="7360" tabRatio="794" firstSheet="5" activeTab="9" xr2:uid="{00000000-000D-0000-FFFF-FFFF00000000}"/>
  </bookViews>
  <sheets>
    <sheet name="Introduction" sheetId="13" r:id="rId1"/>
    <sheet name="Rating Definitions" sheetId="1" r:id="rId2"/>
    <sheet name="Phase 1" sheetId="10" r:id="rId3"/>
    <sheet name="Phase 2 Kindergarten" sheetId="2" r:id="rId4"/>
    <sheet name="Phase 2 First Grade" sheetId="5" r:id="rId5"/>
    <sheet name="Phase 2 Second Grade" sheetId="6" r:id="rId6"/>
    <sheet name="Phase 2 Third Grade" sheetId="3" r:id="rId7"/>
    <sheet name="Usability, Professional Dev." sheetId="4" r:id="rId8"/>
    <sheet name="Core Programs Rating Summary" sheetId="7" r:id="rId9"/>
    <sheet name="Final Summary" sheetId="9"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1" i="6" l="1"/>
  <c r="B8" i="9" l="1"/>
  <c r="B7" i="9"/>
  <c r="E21" i="4"/>
  <c r="E82" i="5"/>
  <c r="E9" i="4" l="1"/>
  <c r="E20" i="4"/>
  <c r="E22" i="4" l="1"/>
  <c r="B68" i="7" s="1"/>
  <c r="E84" i="5"/>
  <c r="E85" i="5"/>
  <c r="E76" i="2"/>
  <c r="E77" i="2"/>
  <c r="C18" i="7" l="1"/>
  <c r="E50" i="10" l="1"/>
  <c r="E49" i="10"/>
  <c r="E48" i="10"/>
  <c r="E41" i="10"/>
  <c r="E42" i="10"/>
  <c r="E43" i="10"/>
  <c r="E40" i="10"/>
  <c r="E30" i="10"/>
  <c r="E31" i="10"/>
  <c r="E32" i="10"/>
  <c r="E33" i="10"/>
  <c r="E34" i="10"/>
  <c r="E35" i="10"/>
  <c r="E29" i="10"/>
  <c r="E23" i="10"/>
  <c r="E24" i="10"/>
  <c r="E22" i="10"/>
  <c r="E16" i="10"/>
  <c r="E17" i="10"/>
  <c r="E15" i="10"/>
  <c r="E7" i="10"/>
  <c r="E8" i="10"/>
  <c r="E9" i="10"/>
  <c r="E10" i="10"/>
  <c r="E6" i="10"/>
  <c r="E25" i="10" l="1"/>
  <c r="C13" i="7" s="1"/>
  <c r="E18" i="10"/>
  <c r="C12" i="7" s="1"/>
  <c r="E36" i="10"/>
  <c r="C14" i="7" s="1"/>
  <c r="E51" i="10"/>
  <c r="C16" i="7" s="1"/>
  <c r="E44" i="10"/>
  <c r="C15" i="7" s="1"/>
  <c r="E11" i="10"/>
  <c r="C11" i="7" s="1"/>
  <c r="B57" i="10" l="1"/>
  <c r="C17" i="7" s="1"/>
  <c r="E10" i="4" l="1"/>
  <c r="E11" i="4"/>
  <c r="E12" i="4"/>
  <c r="E13" i="4"/>
  <c r="E69" i="3"/>
  <c r="E70" i="3"/>
  <c r="E71" i="3"/>
  <c r="E72" i="3"/>
  <c r="E73" i="3"/>
  <c r="E74" i="3"/>
  <c r="E75" i="3"/>
  <c r="E68" i="3"/>
  <c r="E67" i="3"/>
  <c r="E63" i="3"/>
  <c r="E64" i="3"/>
  <c r="E65" i="3"/>
  <c r="E66" i="3"/>
  <c r="E62" i="3"/>
  <c r="E52" i="3"/>
  <c r="E53" i="3"/>
  <c r="E54" i="3"/>
  <c r="E55" i="3"/>
  <c r="E56" i="3"/>
  <c r="E51" i="3"/>
  <c r="E33" i="3"/>
  <c r="E34" i="3"/>
  <c r="E35" i="3"/>
  <c r="E36" i="3"/>
  <c r="E37" i="3"/>
  <c r="E38" i="3"/>
  <c r="E39" i="3"/>
  <c r="E40" i="3"/>
  <c r="E41" i="3"/>
  <c r="E42" i="3"/>
  <c r="E43" i="3"/>
  <c r="E44" i="3"/>
  <c r="E45" i="3"/>
  <c r="E32" i="3"/>
  <c r="E14" i="3"/>
  <c r="E15" i="3"/>
  <c r="E16" i="3"/>
  <c r="E17" i="3"/>
  <c r="E18" i="3"/>
  <c r="E19" i="3"/>
  <c r="E20" i="3"/>
  <c r="E21" i="3"/>
  <c r="E22" i="3"/>
  <c r="E23" i="3"/>
  <c r="E24" i="3"/>
  <c r="E25" i="3"/>
  <c r="E26" i="3"/>
  <c r="E13" i="3"/>
  <c r="E12" i="3"/>
  <c r="E10" i="3"/>
  <c r="E11" i="3"/>
  <c r="E9" i="3"/>
  <c r="E66" i="6"/>
  <c r="E67" i="6"/>
  <c r="E68" i="6"/>
  <c r="E69" i="6"/>
  <c r="E70" i="6"/>
  <c r="E72" i="6"/>
  <c r="E65" i="6"/>
  <c r="E64" i="6"/>
  <c r="E62" i="6"/>
  <c r="E63" i="6"/>
  <c r="E61" i="6"/>
  <c r="E51" i="6"/>
  <c r="E52" i="6"/>
  <c r="E53" i="6"/>
  <c r="E54" i="6"/>
  <c r="E55" i="6"/>
  <c r="E50" i="6"/>
  <c r="E33" i="6"/>
  <c r="E34" i="6"/>
  <c r="E35" i="6"/>
  <c r="E36" i="6"/>
  <c r="E37" i="6"/>
  <c r="E38" i="6"/>
  <c r="E39" i="6"/>
  <c r="E40" i="6"/>
  <c r="E41" i="6"/>
  <c r="E42" i="6"/>
  <c r="E43" i="6"/>
  <c r="E44" i="6"/>
  <c r="E32" i="6"/>
  <c r="E14" i="6"/>
  <c r="E15" i="6"/>
  <c r="E16" i="6"/>
  <c r="E17" i="6"/>
  <c r="E18" i="6"/>
  <c r="E19" i="6"/>
  <c r="E20" i="6"/>
  <c r="E21" i="6"/>
  <c r="E22" i="6"/>
  <c r="E23" i="6"/>
  <c r="E24" i="6"/>
  <c r="E25" i="6"/>
  <c r="E26" i="6"/>
  <c r="E13" i="6"/>
  <c r="E10" i="6"/>
  <c r="E11" i="6"/>
  <c r="E12" i="6"/>
  <c r="E9" i="6"/>
  <c r="E86" i="5"/>
  <c r="E83" i="5"/>
  <c r="E77" i="5"/>
  <c r="E78" i="5"/>
  <c r="E79" i="5"/>
  <c r="E80" i="5"/>
  <c r="E81" i="5"/>
  <c r="E76" i="5"/>
  <c r="E75" i="5"/>
  <c r="E74" i="5"/>
  <c r="E64" i="5"/>
  <c r="E65" i="5"/>
  <c r="E66" i="5"/>
  <c r="E67" i="5"/>
  <c r="E68" i="5"/>
  <c r="E63" i="5"/>
  <c r="E49" i="5"/>
  <c r="E50" i="5"/>
  <c r="E51" i="5"/>
  <c r="E52" i="5"/>
  <c r="E53" i="5"/>
  <c r="E54" i="5"/>
  <c r="E55" i="5"/>
  <c r="E56" i="5"/>
  <c r="E57" i="5"/>
  <c r="E48" i="5"/>
  <c r="E28" i="5"/>
  <c r="E29" i="5"/>
  <c r="E30" i="5"/>
  <c r="E31" i="5"/>
  <c r="E32" i="5"/>
  <c r="E33" i="5"/>
  <c r="E34" i="5"/>
  <c r="E35" i="5"/>
  <c r="E36" i="5"/>
  <c r="E37" i="5"/>
  <c r="E38" i="5"/>
  <c r="E39" i="5"/>
  <c r="E40" i="5"/>
  <c r="E41" i="5"/>
  <c r="E42" i="5"/>
  <c r="E27" i="5"/>
  <c r="E26" i="5"/>
  <c r="E25" i="5"/>
  <c r="E10" i="5"/>
  <c r="E11" i="5"/>
  <c r="E12" i="5"/>
  <c r="E13" i="5"/>
  <c r="E14" i="5"/>
  <c r="E15" i="5"/>
  <c r="E16" i="5"/>
  <c r="E17" i="5"/>
  <c r="E18" i="5"/>
  <c r="E19" i="5"/>
  <c r="E9" i="5"/>
  <c r="E71" i="2"/>
  <c r="E72" i="2"/>
  <c r="E73" i="2"/>
  <c r="E74" i="2"/>
  <c r="E75" i="2"/>
  <c r="E78" i="2"/>
  <c r="E70" i="2"/>
  <c r="E55" i="2"/>
  <c r="E56" i="2"/>
  <c r="E57" i="2"/>
  <c r="E58" i="2"/>
  <c r="E59" i="2"/>
  <c r="E60" i="2"/>
  <c r="E61" i="2"/>
  <c r="E62" i="2"/>
  <c r="E63" i="2"/>
  <c r="E64" i="2"/>
  <c r="E54" i="2"/>
  <c r="E29" i="2"/>
  <c r="E30" i="2"/>
  <c r="E31" i="2"/>
  <c r="E32" i="2"/>
  <c r="E33" i="2"/>
  <c r="E34" i="2"/>
  <c r="E35" i="2"/>
  <c r="E36" i="2"/>
  <c r="E37" i="2"/>
  <c r="E38" i="2"/>
  <c r="E39" i="2"/>
  <c r="E40" i="2"/>
  <c r="E41" i="2"/>
  <c r="E42" i="2"/>
  <c r="E43" i="2"/>
  <c r="E44" i="2"/>
  <c r="E45" i="2"/>
  <c r="E46" i="2"/>
  <c r="E47" i="2"/>
  <c r="E48" i="2"/>
  <c r="E28" i="2"/>
  <c r="E27" i="2"/>
  <c r="E26" i="2"/>
  <c r="E10" i="2"/>
  <c r="E11" i="2"/>
  <c r="E12" i="2"/>
  <c r="E13" i="2"/>
  <c r="E14" i="2"/>
  <c r="E15" i="2"/>
  <c r="E16" i="2"/>
  <c r="E17" i="2"/>
  <c r="E18" i="2"/>
  <c r="E19" i="2"/>
  <c r="E20" i="2"/>
  <c r="E9" i="2"/>
  <c r="E46" i="3" l="1"/>
  <c r="B54" i="7" s="1"/>
  <c r="E76" i="3"/>
  <c r="B56" i="7" s="1"/>
  <c r="E27" i="3"/>
  <c r="B53" i="7" s="1"/>
  <c r="E57" i="3"/>
  <c r="B55" i="7" s="1"/>
  <c r="E49" i="2"/>
  <c r="B26" i="7" s="1"/>
  <c r="B15" i="9"/>
  <c r="B14" i="9"/>
  <c r="B13" i="9"/>
  <c r="B12" i="9"/>
  <c r="B6" i="9"/>
  <c r="E14" i="4"/>
  <c r="B62" i="7" s="1"/>
  <c r="E73" i="6"/>
  <c r="B47" i="7" s="1"/>
  <c r="E56" i="6"/>
  <c r="B46" i="7" s="1"/>
  <c r="E45" i="6"/>
  <c r="B45" i="7" s="1"/>
  <c r="E27" i="6"/>
  <c r="B44" i="7" s="1"/>
  <c r="E87" i="5"/>
  <c r="B38" i="7" s="1"/>
  <c r="E69" i="5"/>
  <c r="B37" i="7" s="1"/>
  <c r="E58" i="5"/>
  <c r="B36" i="7" s="1"/>
  <c r="E43" i="5"/>
  <c r="B35" i="7" s="1"/>
  <c r="E20" i="5"/>
  <c r="B34" i="7" s="1"/>
  <c r="E79" i="2"/>
  <c r="B28" i="7" s="1"/>
  <c r="E65" i="2"/>
  <c r="B27" i="7" s="1"/>
  <c r="E21" i="2"/>
  <c r="B25" i="7" s="1"/>
</calcChain>
</file>

<file path=xl/sharedStrings.xml><?xml version="1.0" encoding="utf-8"?>
<sst xmlns="http://schemas.openxmlformats.org/spreadsheetml/2006/main" count="965" uniqueCount="397">
  <si>
    <t>READ Act</t>
  </si>
  <si>
    <t>Request for Advisory List Submissions</t>
  </si>
  <si>
    <t>Part II - Program Review</t>
  </si>
  <si>
    <t>Core Instructional Programming</t>
  </si>
  <si>
    <t>2019-2020</t>
  </si>
  <si>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English. If a program is teaching reading in another language, the scope and sequence for learning to read in that language must be considered.</t>
  </si>
  <si>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</si>
  <si>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t>Supplemental Programming: A program selected to supplement core reading instruction when the core program doesn’t provide enough instruction or practice in key areas to meet student needs.</t>
  </si>
  <si>
    <t>Intervention Programming: A program designed to provide scientifically-based, high-quality instruction for students who are below proficient in reading.</t>
  </si>
  <si>
    <t>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t>
  </si>
  <si>
    <t xml:space="preserve">Programs that meet criteria in Phase 1 will move on to Phase 2.  The Phase 2 review involves evaluating the extent to which programs implement effective instructional practices for teaching the essential early literacy skills:
• phonemic awareness
• vocabulary
• phonics
• oral reading fluency
• reading comprehension
The criteria for each grade are organized into sections based on the essential early literacy skills.  </t>
  </si>
  <si>
    <t xml:space="preserve">Core Programming will recommended for each grade level which meets the phase 2 rubric criteria. </t>
  </si>
  <si>
    <t>Rating Definitions for Core Programming</t>
  </si>
  <si>
    <t>Fully Met or Met</t>
  </si>
  <si>
    <t>Items marked as Fully Met should have evidence of all components of the criteria throughout the program. Reviewers are encouraged to note evidence and feedback for the publisher.</t>
  </si>
  <si>
    <t>Items marked as Fully Met or Met will receive a score of 1.</t>
  </si>
  <si>
    <t>Partially Met</t>
  </si>
  <si>
    <t>Items should be marked as Partially Met when some aspect of the criteria is met but others are not, and/or the criteria is met in one part of the program but not met in others.  Reviewers are encouraged to note evidence and feedback for the publisher.</t>
  </si>
  <si>
    <t>Items marked as Partially Met will receive a score of 0.5.</t>
  </si>
  <si>
    <t>Not Met</t>
  </si>
  <si>
    <t>Items are marked as Not Met when no evidence of the criteria could be found in the program materials submitted by the publisher, or when there is evidence of a practice that is contrary to the criteria. Reviewers should note feedback for the publisher.</t>
  </si>
  <si>
    <t>Items marked Not met will receive a score of 0.</t>
  </si>
  <si>
    <t>Core Program Review Rubric</t>
  </si>
  <si>
    <t>Phase 1: Required Features of Scientifically-Based or Evidence Based Core Reading Programs</t>
  </si>
  <si>
    <t>Section 1:   Research Alignment - The program reflects current and confirmed research in reading and cognitive science.</t>
  </si>
  <si>
    <t>Rating</t>
  </si>
  <si>
    <t>Evidence/Feedback</t>
  </si>
  <si>
    <t>Score</t>
  </si>
  <si>
    <t>For the grades for which the program is submitted, the program must include evidence of alignment to ESSA Evidence Level 1, 2, 3 or 4. If Level 4, then a logic model must be submitted.</t>
  </si>
  <si>
    <t>Met</t>
  </si>
  <si>
    <t>Vendor indicates ESSA level 2, studies included.</t>
  </si>
  <si>
    <t>The program provides evidence of grounding in conceptual research and theoretical models with reference to research articles and websites. If the program is constructed for learning to read in a language other than English, a conceptual model and research foundation, as well as evidence that it is not merely a translation of an English program is provided.</t>
  </si>
  <si>
    <t xml:space="preserve">There is an obvious emphasis on teaching and learning the five essential early literacy skills. </t>
  </si>
  <si>
    <t>The program reflects the understanding that reading is a language-based skill and learning to read depends on mapping sounds to print.</t>
  </si>
  <si>
    <t>Word recognition is explicitly taught through relating sounds to letters, and not visual memory, guessing, the shape of the word, or the use of context clues to decode words.</t>
  </si>
  <si>
    <t>Explicit emphasis is placed on decoding through relating sounds to print; however, there is also language that may be confusing to educators who have used 3 cueing system in their teaching. The explanation appears to be an attempt to "bridge the gap" and make connections for teachers, but this may be a point of concern.</t>
  </si>
  <si>
    <t>Total Met Section 1:</t>
  </si>
  <si>
    <t>out of 5</t>
  </si>
  <si>
    <t xml:space="preserve">Section 2:   Explicit Instruction – Students are introduced to the new skill before they are asked to perform it. </t>
  </si>
  <si>
    <t>Lessons include instructional routines and/or scripts that note what the teacher should say, include a step-by-step sequence, include procedures, and consistent academic language and vocabulary that relates back to grade level outcomes and standards.</t>
  </si>
  <si>
    <t>Routines include language for the teacher to introduce, define or explain new skills through demonstration and modeling before students are asked to perform the skills.</t>
  </si>
  <si>
    <t>There are multiple opportunities for students to practice new skills with instructions for the teacher to give immediate corrective feedback.</t>
  </si>
  <si>
    <t>Total Met Section 2:</t>
  </si>
  <si>
    <t>out of 3</t>
  </si>
  <si>
    <t xml:space="preserve">Section 3:   Sequential Instruction - There is a detailed scope and sequence including a list of specific skills taught, a sequence for teaching the skills over the course of the year, and a timeline showing when skills are taught (by week, month, unit). </t>
  </si>
  <si>
    <r>
      <t xml:space="preserve">The scope and sequence for a skill </t>
    </r>
    <r>
      <rPr>
        <b/>
        <sz val="12"/>
        <color theme="1"/>
        <rFont val="Calibri"/>
        <family val="2"/>
        <scheme val="minor"/>
      </rPr>
      <t>within</t>
    </r>
    <r>
      <rPr>
        <sz val="12"/>
        <color theme="1"/>
        <rFont val="Calibri"/>
        <family val="2"/>
        <scheme val="minor"/>
      </rPr>
      <t xml:space="preserve"> a grade shows a clear progression from easier to harder, and is appropriate for the grade for which the program is designed.</t>
    </r>
  </si>
  <si>
    <t>Not met</t>
  </si>
  <si>
    <t>There is a scope and sequence for phonics skills and a detailed progression of how comprehension standards are addressed. No evidence of a clear scope and sequence for phonological and phonemic awareness skill instruction could be located in the materials provided.</t>
  </si>
  <si>
    <t>Advanced skills are not introduced before students have been taught pre-requisite skills.</t>
  </si>
  <si>
    <r>
      <t xml:space="preserve">The scope and sequence at each grade level articulates when skills are taught </t>
    </r>
    <r>
      <rPr>
        <b/>
        <sz val="12"/>
        <color theme="1"/>
        <rFont val="Calibri"/>
        <family val="2"/>
        <scheme val="minor"/>
      </rPr>
      <t>across</t>
    </r>
    <r>
      <rPr>
        <sz val="12"/>
        <color theme="1"/>
        <rFont val="Calibri"/>
        <family val="2"/>
        <scheme val="minor"/>
      </rPr>
      <t xml:space="preserve"> grades.</t>
    </r>
  </si>
  <si>
    <t>The progression of how CCSS are addressed by module across grades is provided, but this is not articulated by skill.</t>
  </si>
  <si>
    <t>Total Met Section 3:</t>
  </si>
  <si>
    <t>Section 4:   Systematic &amp; Cumulative Instruction – The structured lesson format includes a plan, procedure, or routine that is carried through the sequence of teaching skills.</t>
  </si>
  <si>
    <t>A clear and consistent lesson format is present in program lessons for each of the five foundational skill areas at each grade.</t>
  </si>
  <si>
    <t>The lesson format is clear and consistent; however, it is not clear how foundational skills are called out.</t>
  </si>
  <si>
    <t>There is a daily schedule of lessons noting suggestions for the length of lessons and units. There is a daily schedule of lessons noting suggestions for the length of time dedicated to each of the foundational skill areas that is consistent across lessons and units.</t>
  </si>
  <si>
    <t>Time is spent in whole group and small group formats, with the majority of instruction delivered in small, flexible, skill-based groups.</t>
  </si>
  <si>
    <t>Independent or group practice occurs after teacher-led instruction on the essential skills, not before the teacher-led instruction and not without it or instead of it.</t>
  </si>
  <si>
    <t>Lessons include instructional routines, noting what the teacher should say, which includes a step-by-step sequence, procedures, and consistent language across lessons and grades.</t>
  </si>
  <si>
    <t>The teacher manual(s) include directions for how to implement lessons (e.g., materials, target skill, script or wording for how to teach, examples to use, specific content such as word lists or book list).</t>
  </si>
  <si>
    <t>High-priority skills are cumulatively reviewed.</t>
  </si>
  <si>
    <t>Total Met Section 4:</t>
  </si>
  <si>
    <t>out of 7</t>
  </si>
  <si>
    <t>Section 5:  Coordinated Components - Elements of the program are clearly linked.</t>
  </si>
  <si>
    <t>The same routines, terminology, and procedures are used across skill areas and over time.</t>
  </si>
  <si>
    <t>There is a clear link between foundational skills and higher order skills.  Skills are integrated across areas (e.g. phonemic awareness and phonics, phonemic awareness and oral language).</t>
  </si>
  <si>
    <t xml:space="preserve">Lessons and materials are available for differentiating instruction for students who are struggling or need enrichment, in the core program and in supplemental programs. </t>
  </si>
  <si>
    <t>Differentiation and support are provided for supporting English Learners, students who are struggling, and those who need acceleration.</t>
  </si>
  <si>
    <t>Total Met Section 5:</t>
  </si>
  <si>
    <t>out of 4</t>
  </si>
  <si>
    <t>Section 6:   Related Elements – The program contains features that are optimal for delivering effective instruction.</t>
  </si>
  <si>
    <t xml:space="preserve">Assessment
·       Formative (e.g., progress monitoring)
·       Summative (e.g., unit tests)
·       Framework for data-based decision making
</t>
  </si>
  <si>
    <t>Environment
·       Classroom management to support small group instruction
·       Motivation for students (e.g., built-in choice, charts/graphs of progress, immediate feedback on progress)</t>
  </si>
  <si>
    <t>Explicit links to state standards and grade level expectations.</t>
  </si>
  <si>
    <t>Total Met Section 6:</t>
  </si>
  <si>
    <t>Rating Summary</t>
  </si>
  <si>
    <t>Total Points</t>
  </si>
  <si>
    <t>Criteria</t>
  </si>
  <si>
    <t>20-25 points = program moves to Phase 2</t>
  </si>
  <si>
    <t>out of 25 points</t>
  </si>
  <si>
    <t>0-19 points = program doesn't move to Phase 2</t>
  </si>
  <si>
    <t>Decision</t>
  </si>
  <si>
    <t xml:space="preserve">Phase 2: Required Instructional Practices for Teaching Essential Early Literacy Skills </t>
  </si>
  <si>
    <t>Kindergarten</t>
  </si>
  <si>
    <t xml:space="preserve">Section 1: Phonological and Phonemic Awareness </t>
  </si>
  <si>
    <t>In the core instructional program…</t>
  </si>
  <si>
    <t>a detailed scope and sequence of phonological and phonemic awareness skills progresses from easier (e.g., blending compound words or segmenting onset-rime) to more difficult (e.g., segmenting phonemes), culminating in advanced skills such as addition, deletion and substitution of phonemes</t>
  </si>
  <si>
    <t>Partially met</t>
  </si>
  <si>
    <t>Original Score: Not Met. Original Comment: A detailed scope and sequence of phonological and phonemic awareness skills could not be located within the materials provided.// Appeal Comment: The scope and sequence document (Year-at-a-Glance) is organized by module and phase range and addresses phonological and phonemic awareness skills broadly. Lessons include a progression of skill from easier to more difficult (not articulated clearly in the scope and sequence).</t>
  </si>
  <si>
    <t>new skills are explicitly modeled using multiple unambiguous examples, where the new skill is introduced, defined and/or explained, a model or demonstration is provided, students are given opportunity to practice orally with immediate corrective feedback</t>
  </si>
  <si>
    <t>Fully met</t>
  </si>
  <si>
    <t>students are taught strategies to demonstrate and practice how sounds are connected to letters (e.g. phoneme-grapheme mapping) (working toward understanding of the alphabetic principle)</t>
  </si>
  <si>
    <t>students analyze spoken words at the phoneme level, including segmenting individual phonemes</t>
  </si>
  <si>
    <t>movement and/or manipulatives are used to make sounds in words concrete</t>
  </si>
  <si>
    <t>the order of attention to phonemes in three-phoneme words is first sound, last sound, middle sound</t>
  </si>
  <si>
    <t>Original Score: Partially Met. Original comment: It appears introduction to phoneme segmentation occurs with a focus on all sounds in a CVC word (cycle 13). Each sound is explicitly identified, but there seems to be little focus on isolating sounds strategically.// Appeal comment: Additional evidence provided included evidence that initial and final phonemes are isolated prior to medial phoneme.</t>
  </si>
  <si>
    <t>instructional time is focused on high priority skills such as isolating beginning phoneme, blending, segmenting and manipulating phonemes</t>
  </si>
  <si>
    <t>Original Score: Partially Met. Original Comment: Evidence is provided that phonemic awareness is a focus within the curriculum; however, explicit practice is not consistent throughout the program.//Appeal Comment: Evidence provided that instruction of phonemic blending and segmenting is direct and explicit with multiple opportunities for practice. LearnZillion slides provide additional visual supports in blending/segmenting lessons.</t>
  </si>
  <si>
    <t>students are taught to blend and segment phonemes in three-, four- and five-phoneme words</t>
  </si>
  <si>
    <t>Original Comment:Evidence was provided.that students blend and segments to three phonemes.//Appeal Comment:  Extensive examples were provided as evidence of blending and segmenting words to three phonemes. None of the examples given provided evidence of practice segmenting and blending 4 or 5 phoneme words.</t>
  </si>
  <si>
    <t>students are taught to pull apart the two phonemes in consonant blends when segmenting</t>
  </si>
  <si>
    <t>Original Comment: No evidence was located in the materials provided.//Appeal Comment: Vendor notes that the kindergarten CCSS do not require this skill: "As per the standards FR.1.2b: Orally produce single-syllable words by blending sounds (phonemes) including consonant blends." However, since no four phoneme words are presented in phonemic segmentation, the score remains "not met."</t>
  </si>
  <si>
    <t>students spend time practicing orally producing the sounds in spoken words, not just identifying the sounds or matching the sounds using objects or pictures</t>
  </si>
  <si>
    <t>Original Score: Partially Met. Original Comment: Minimal time is spent practicing producing the sounds in spoken words. //Appeal Comment: Evidence was provided that demostrates howstudents practice orally producing sounds in spoken words with guidance in explicit lessons.</t>
  </si>
  <si>
    <t>the activities and materials are designed to elicit high levels of responding and engagement</t>
  </si>
  <si>
    <t>differentiation of phonemic awareness instruction is linked to assessment data, with flexible grouping based on students’ needs and progress.</t>
  </si>
  <si>
    <t>Original Score: Partially Met. Original Comment: The benchmark phonological skills assessment gives minimal guidance on how to differentiate for students who need support. //Appeal Comment:  Assessments for each literacy compoent were provided with evidence for how assessment data is sued to make instruction decisions. Resources for differentiated instruction are provided.l</t>
  </si>
  <si>
    <t>Score Summary</t>
  </si>
  <si>
    <t>out of 12</t>
  </si>
  <si>
    <t xml:space="preserve">Section 2: Phonics and Word Study </t>
  </si>
  <si>
    <t>there is a detailed scope and sequence of phonics skills that progresses from simple letter-sounds to more complex patterns</t>
  </si>
  <si>
    <t>the phonics lesson format includes
o   brief cumulative review of previously taught skills,
o   a phonological warm up,
o   phoneme-grapheme matching,
o   word reading accuracy,
o   fluency building at the word, phrase, and eventually simple sentence level,
o   word dictation,
o   transfer to simple decodable text</t>
  </si>
  <si>
    <t>Original Comment: Lessons include some but not all indicators.//Appeal Comment: Evidence was provided that the majority of the indicators are covered throughout a cycle; however, it is difficult to identify in the examples provided how the lessons provide consistent daily exposure to each element within the required lesson format. The evidence was not clear enough to change the scoring on this criterion.</t>
  </si>
  <si>
    <t>new skills are explicitly modeled using multiple unambiguous examples, where the new skill is introduced, defined and/or explained, a model or demonstration is provided, students are given opportunity to practice orally with immediate corrective feedback (e.g. an explicit step by step routine is utilized)</t>
  </si>
  <si>
    <t>letter-sound instruction starts with high-utility letters (i.e., m, s, a, r, t)</t>
  </si>
  <si>
    <t>letter-sound instruction integrates the letter name, sound, and explicitly and systematically how to write the symbol</t>
  </si>
  <si>
    <t>the letter that represents the sound is explicitly modeled with multiple unambiguous examples before students practice and apply</t>
  </si>
  <si>
    <t>letter-sound combinations are learned to automaticity through frequent and cumulative review</t>
  </si>
  <si>
    <t>phonics lessons include segmenting at the level of individual phonemes then matching graphemes to phonemes</t>
  </si>
  <si>
    <t>easily confused letters, letter-sounds and words (those that look or sound similar) are not taught in close sequence but are separated in time</t>
  </si>
  <si>
    <t>a few short vowel letter-sounds are taught early so students can blend VC and CVC patterns to read and write words</t>
  </si>
  <si>
    <t>Original Comment: Students are taught short vowel letters early, but blending of words does not appear to occur until modules 3 and 4.//Appeal Comment: Additional examples provided do not provide sufficient evidence to change the intial score.</t>
  </si>
  <si>
    <t>there is an explicit strategy for blending letter sounds into words</t>
  </si>
  <si>
    <t>Original Score: Not Met. Original Comment: An explicit strategy for blending was not located.//Appeal Comment: Evidence provided in the appeal supported phonemic segmenting and blending; however, no evidence was found to support that an explicit strategy is used for blending using sound/letter correspondences (graphemes present).</t>
  </si>
  <si>
    <t>there are multiple opportunities to practice blending letter sounds for the purpose of reading and writing words</t>
  </si>
  <si>
    <t>Original Score: Not Met. Original Comment: Multiple opportunities to practice blending letters was not located. // Decodable text lessons regularly include identifying the sounds of the first, last and then middle graphems in a CVC word. However, the routine then prompts the teacher to pronounce the word instead of having students blend the word.</t>
  </si>
  <si>
    <t>students are taught and practice how to build regular words for which they know all letter sounds</t>
  </si>
  <si>
    <t>students practice to automaticity in word lists, phrases and controlled decodable texts that provide enough exposures to the learned words that they become sight words</t>
  </si>
  <si>
    <t>Original Comment: Students practice in decodable books but evidence of word lists and phrases to practice was not found.//Appeal Comment: A decodable text routine is provided which includes locating and reading known high frequency wors as well as words containing the phonic pattern in focus prior to reading the connected text. Evidence was not located within the appeal for practicing phrases.</t>
  </si>
  <si>
    <t>regular word types are introduced first (e.g., VC, CVC, CV)</t>
  </si>
  <si>
    <t>irregularities are pointed out in high utility words (i.e., have, I, said) while still focusing attention on the predictable letter-sound combinations</t>
  </si>
  <si>
    <t>irregular, high-utility words are introduced and practiced to automaticity</t>
  </si>
  <si>
    <t>the number of irregular words introduced in a lesson is minimized</t>
  </si>
  <si>
    <t>words are taught and learned in isolation before practiced in text; words in texts used for independent reading are the ones that have been taught in prior phonics lessons</t>
  </si>
  <si>
    <t>there is cumulative review of known letter-sound combinations and words</t>
  </si>
  <si>
    <t>there are repeated opportunities to read words in context of the controlled decodable text that contain the phonic elements and irregular words students have learned previously</t>
  </si>
  <si>
    <t>decodable texts are introduced in Module 3.</t>
  </si>
  <si>
    <t>activities and materials are designed to elicit high levels of responding and engagement</t>
  </si>
  <si>
    <t>differentiation of phonics instruction is linked to assessment data, with flexible grouping based on students’ needs and progress</t>
  </si>
  <si>
    <t>out of 23</t>
  </si>
  <si>
    <t>Section 3: Vocabulary</t>
  </si>
  <si>
    <t xml:space="preserve">there is a detailed scope and sequence of vocabulary skills </t>
  </si>
  <si>
    <t>Original Score: Not Met. Original Comment: No scope and sequence for vocabulary instruction was provided.  //Appeal Comment: Word lists for the year (and by cycle) are provided to support work in text.</t>
  </si>
  <si>
    <t>words selected for instruction are rich, high-utility words that will appear in conversation and literature, those that must be learned to understand a concept or text, and words from content area instruction</t>
  </si>
  <si>
    <t>new words are explicitly modeled using student-friendly definitions, multiple unambiguous examples and non-examples, and students are given opportunity to practice using the words with immediate corrective feedback</t>
  </si>
  <si>
    <t>Original Score: Partially Met. Original Comment: Explicit vocabulary lessons were located in the materials, but the routine and frequency of instruction are inconsistent.//Appeal Comment: A consistent vocabulary routine is introduced in Module 1 and used throughout the curriculum: introduce word, provide definition, clap syllables, use in a sentence, add to topic-related word wall. Review opportunities are build in to lessons.</t>
  </si>
  <si>
    <t>words that have been taught are repeated multiple times in a variety of contexts</t>
  </si>
  <si>
    <t>new words are integrated into sentences and students are prompted to use them in sentences across multiple domains</t>
  </si>
  <si>
    <t>Original Score: Partially Met: Original comment: New words are integrated into sentences but evidence was not found that students are prompted to use them in sentences.
//Appeal Comment: Additional evidence located that students use new vocabulary in sentences through turn and talks and discussions.</t>
  </si>
  <si>
    <t>students are engaged in processing word meanings at deeper levels, to associate new words with known words</t>
  </si>
  <si>
    <t>Original Comment: There are examples in the curriculum (e.g. Frayer model), but it is inconsistent. //Appeal comment: Additional evidence provided in the appeal was not sufficient to change the inital score.</t>
  </si>
  <si>
    <t>there is cumulative review and practice of previously learned words</t>
  </si>
  <si>
    <t>students are exposed to a wide range of words through teachers reading aloud from a wide range of stories and informational text</t>
  </si>
  <si>
    <t>morphemic analysis is taught explicitly and systematically to support building word meaning through knowledge of root words, prefixes and suffixes</t>
  </si>
  <si>
    <t xml:space="preserve">Original Score: Not Met. Original Comment: Explicit and systematic morphemic analysis is not evident. //Appeal Comment: Some evidence was provided (e.g. - singular, plural forms) that minimal morphemic analysis is being addressed, though not sytematically. The appeal materials provide an explanation:  "The Assessment conversion Chart outlines that students are ready to begin studying affixes in the Middle Full Alphabetic microphase. If students reach this microphase in Kindergarten, they are exposed to this content on a regular basis." This explanation applies to phases of word learning in relation to reading but does not address discussions of morphology that is appropriate for word learning separate from decoding. </t>
  </si>
  <si>
    <t>differentiation of vocabulary instruction is linked to assessment data, with flexible grouping based on students’ needs and progress</t>
  </si>
  <si>
    <t xml:space="preserve"> Original Score: Not Met Original Comment: Evidence of vocabulary assessment used for instructional decisions was not evident.//Appeal Comment:  The curriculum does not included vocabulary assessments "as vocabulary assessments are not a requirment of the colleg and career ready standards." Understanding of grade appropriate vocabulary is developed through module lessons and in decodable text and applied through texts andin writing and speaking. Students are flexibly grouped for differentiated small group instruction using snapshot and cycle assessments beginning in Module 4.</t>
  </si>
  <si>
    <t>out of 11</t>
  </si>
  <si>
    <t>Section 4: Listening Comprehension</t>
  </si>
  <si>
    <t>there a clear scope and sequence that guides listening comprehension instruction, in which the goals are explicitly stated and in which the ideas follow a logical order</t>
  </si>
  <si>
    <t>students are explicitly taught to do an oral retelling of events or stories that were read to them</t>
  </si>
  <si>
    <t>story structure (e.g., beginning, middle, end) is modeled with multiple unambiguous examples</t>
  </si>
  <si>
    <t>high-utility (e.g., words selected for instruction are rich, high-utility words that will appear in conversation and literature, those that must be learned to understand a concept or text, and words from content area instruction) words are pre-selected and taught before, during and after reading aloud</t>
  </si>
  <si>
    <t>the materials support engaging in interactive discussion on a wide variety of topics to expand and deepen background knowledge</t>
  </si>
  <si>
    <t>the text selections include model questions to ask while reading aloud</t>
  </si>
  <si>
    <t>the specific content knowledge students will learn throughout the year is clearly stated, mapped out across the year, and prepares students for later grades</t>
  </si>
  <si>
    <t>complex topics are introduced in a carefully planned sequence through teachers reading aloud, discussions, and projects, starting with a basic introduction and building towards a deeper understanding</t>
  </si>
  <si>
    <t>differentiation of listening comprehension instruction is linked to assessment data, with flexible grouping based on students’ needs and progress.</t>
  </si>
  <si>
    <t>Original Comment: An assessment is available, but it is unclear how a teacher might utilize the data to make informed decisions about instruction.//Appeal Comment:  Addtional explanation was not sufficient to change the initial score on this criterion.</t>
  </si>
  <si>
    <t>out of 9</t>
  </si>
  <si>
    <t>First Grade</t>
  </si>
  <si>
    <t>there is a detailed scope and sequence of phonological and phonemic awareness skills that progress from easier to more difficult, culminating in advanced skills such as addition, deletion and substitution of phonemes</t>
  </si>
  <si>
    <t>Original Score: Not Met. Original Comment: A detailed scope and sequence of phonological and phonemic awareness skills could not be located within the materials provided. //Appeal Comment: The scope and sequence "Year-at-a-Glance" and "What Are We Teaching in our First Grade Skills Block Curriculum?" tab provide broad evidence of the phonological skill progression in the curriculum. Further evidence is located in each module lesson. However, a details scope and sequence specific to phonological and phonemic awareness is not provided. Making a scope and sequence of skill progression in this area would enhance the program.</t>
  </si>
  <si>
    <t>movement and/or manipulatives are used to make sounds in words concrete to demonstrate and practice how sounds are connected to letters (e.g. phoneme-grapheme mapping) (working toward understanding of the alphabetic principle)</t>
  </si>
  <si>
    <t>the order of attention to phonemes in three-sound words is first, last, middle sound</t>
  </si>
  <si>
    <t xml:space="preserve">Original Score: Partially Met. Original Comment: Phoneme segmentation isolates each sound in a CVC word, but evidence was not found that each sound is given explicit attention as an isolated skill. //Appeal Comment: Additional evidence provided in the appeal was not sufficient to elicit a change in the initial score for this criterion. </t>
  </si>
  <si>
    <t>instructional time is focused on high priority skills such as isolating beginning sound, blending, segmenting and manipulating phonemes</t>
  </si>
  <si>
    <t>Original Comment: Instruction in isolating and segmenting phonemes is evident. Advanced phonemic skills such as manipulating could not be located as a solely phonological skill. //Appeal Comment: Additional evidence provided in the appeal was not sufficient to elicit a change in score. Evidence was not provided to support that advanced phonemic skills are adequately addressed within the program.</t>
  </si>
  <si>
    <t>students are taught to blend and segment sounds in three-, four-,  and five-phoneme words</t>
  </si>
  <si>
    <t>Original Score: Partially Met.  Original Comment: Evidence of direct instruction to three phonemes was found. The team could not locate evidence that students are instructed in segmenting four and five phoneme words explicitly.//Appeal Comment: Evidence was provided in the appeal confirmed that students are taught to blend and segment sounds  in words to five phonemes. It is important to note that evidence of five phoneme segmentation and blending occurs only in the second half of the curriculum.</t>
  </si>
  <si>
    <t>Original Score: Not Met. Original Comment: Evidence was not located.//Appeal Comment: Evidence was provided that students are taught to pull apart two phonemes in a consonent blend when segmenting. It is important to note that the curriculum identifies the two sounds in 'x' (/k/ /s/) for students but then segments /ks/ as a single phoneme. (box = /b//o//ks/).</t>
  </si>
  <si>
    <t>differentiation of phonemic awareness instruction is linked to assessment data, with flexible grouping based on students’ needs and progress</t>
  </si>
  <si>
    <t>Original Score: Partially Met. Original Comment: The benchmark phonological skills assessment gives minimal guidance on how to differentiate for students who need support.//Appeal Score: The phonological skills assessment provides a list of activities and instructional practices that address specific skill areas for students. Further, students are grouped flexibly based on their "microphase" of skill development.</t>
  </si>
  <si>
    <t>there is a  detailed scope and sequence of phonics patterns that progresses from simple word types, lengths, and complexities to more complex words and syllable types</t>
  </si>
  <si>
    <t xml:space="preserve">Original Comment: Lesson includes some but not all indicators. Appeal Comment: (Criterion was not addressed in the appeal).
</t>
  </si>
  <si>
    <t>there is an explicit strategy for blending letter sounds into words that is taught with multiple unambiguous examples</t>
  </si>
  <si>
    <t>there are multiple opportunities to blend and read words, and to use letter-sound correspondence to read and write words (e.g. phoneme–grapheme mapping)</t>
  </si>
  <si>
    <t>students practice to automaticity in word lists, phrases and controlled decodable text that provide enough exposures for the words to become sight words</t>
  </si>
  <si>
    <t xml:space="preserve">Word lists for each skill are provided for practice along with decodable text for each skill._x000D_
</t>
  </si>
  <si>
    <t>irregularities are pointed out in high frequency words (e.g., have, I, said) while still focusing attention on the predictable letter-sound combinations</t>
  </si>
  <si>
    <t>instruction in patterns and word families is done after letter-sound correspondences in the unit</t>
  </si>
  <si>
    <t>out of 18</t>
  </si>
  <si>
    <t xml:space="preserve">Original Comment: Explicit vocabulary lessons were located in the materials, but the routine and frequency of instruction are inconsistent.//Appeal Comment: Additional evidence provided in the appeal was not sufficient to elicit a change in score. </t>
  </si>
  <si>
    <t>new words are integrated into sentences and students are prompted to use them in sentences</t>
  </si>
  <si>
    <t>students are exposed to a wide range of words through reading aloud from a wide range of stories and informational text</t>
  </si>
  <si>
    <t xml:space="preserve">Original Score: Not met. Original Comment: Explicit and systematic morphemic analysis is not evident.  Appeal Comment: Morphemic analysis occurs in differentiated lessons based on "microphases" and exposure is determined on a students placement within based on readiness for decoding/encoding. This explanation applies to phases of word learning in relation to reading and writing but does not address discussions of morphology that is appropriate for word learning separate from decoding.  </t>
  </si>
  <si>
    <t>Original Score: Not Met. Original Comment: Evidence of vocabylary assessment used for instructiona decisions was not evident. //Appeal Comment:  The curriculum does not included vocabulary assessments "as vocabulary assessments are not a requirment of the colleg and career ready standards." Understanding of grade appropriate vocabulary is developed through module lessons and in decodable text and applied through texts andin writing and speaking. Students are flexibly grouped for differentiated small group instruction using snapshot and cycle assessments beginning in Module 4.</t>
  </si>
  <si>
    <t>out of 10</t>
  </si>
  <si>
    <t>Section 4: Text Reading and Fluency</t>
  </si>
  <si>
    <t>sentence and passage reading are introduced after students can accurately and automatically read a sufficient number of VC and CVC words along with a few high-utility irregular words</t>
  </si>
  <si>
    <t>the texts students are asked to read independently are controlled to include only the letter-sounds, phonic elements and word types that have been previously taught in phonics lessons</t>
  </si>
  <si>
    <t>fluency building in connected text is done only with passages the student can decode accurately (without hesitation or guessing)</t>
  </si>
  <si>
    <t>there are sufficient numbers of controlled decodable text that align to the phonics scope and sequence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</si>
  <si>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</si>
  <si>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Trade books are not included with the program but are listed as required components needing to be purchased to complete the curriculum.</t>
  </si>
  <si>
    <t>differentiation of fluency instruction is linked to assessment data, with flexible grouping based on students’ needs and progress</t>
  </si>
  <si>
    <t>out of 6</t>
  </si>
  <si>
    <t>Section 5: Listening and Reading Comprehension</t>
  </si>
  <si>
    <t>a clear scope and sequence guides comprehension instruction, in which the goal of the comprehension unit is explicitly stated and in which the ideas follow a logical order</t>
  </si>
  <si>
    <t>students use controlled decodable text for independent, small group or scaffolded reading instruction until they can accurately read
a.     one-syllable words in isolation that contain short vowels, digraphs and blends, silent e, r-controlled vowels
b.     two-syllable words with short vowels, silent e, schwa
c.     50 high-utility words with spelling patterns that haven’t been taught (e.g., go, he, said, are, to, was, you, they, there, from)</t>
  </si>
  <si>
    <t>the background knowledge necessary to understand text, that is read to or by students, is explicitly taught or activated</t>
  </si>
  <si>
    <t>comprehension strategies are taught with multiple carefully designed unambiguous examples and text selection</t>
  </si>
  <si>
    <t>reading comprehension is practiced with cumulative review over the course of the year</t>
  </si>
  <si>
    <t>students hear teachers modeling and thinking aloud to identify components of story structure, using story structure as a tool for prompting information to compare and contrast, organize information, and group related ideas to maintain a consistent focus</t>
  </si>
  <si>
    <t>there are multiple opportunities to listen to and explore narrative and expository text forms and engage in interactive discussion of the meanings of text</t>
  </si>
  <si>
    <t>previously taught content, skills, and strategies are connected with new content and texts</t>
  </si>
  <si>
    <t>text used for initial instruction in reading comprehension uses:
·       familiar vocabulary,
·       only words students can read accurately and have been learned previously,
·       previously learned content knowledge,
·       simple sentences,
·       short passages</t>
  </si>
  <si>
    <t>text used for reading comprehension instruction has an explicit structure (obvious beginning, middle and end)</t>
  </si>
  <si>
    <t>differentiation of comprehension instruction is linked to assessment data, with flexible grouping based on students’ needs and progress</t>
  </si>
  <si>
    <t>An assessment is available, but it is unclear how a teacher might utilize the data to make informed decisions about instruction.//Appeal Comment:  Addtional explanation was not sufficient to change the initial score on this criterion.</t>
  </si>
  <si>
    <t>out of 13</t>
  </si>
  <si>
    <t>Second Grade</t>
  </si>
  <si>
    <t xml:space="preserve">Section 1: Phonics and Word Study </t>
  </si>
  <si>
    <t>a detailed scope and sequence of phonics patterns moves from simple word types, lengths, and complexities to more complex words, syllable types, and multi-syllable words</t>
  </si>
  <si>
    <t>Lessons include some but not all indicators.</t>
  </si>
  <si>
    <t>phonics lessons include step by step routines to teach new advanced phonics patterns</t>
  </si>
  <si>
    <t>students practice to automaticity the full continuum of the phonological and phonemic awareness skills from early (rhyming and onset-rime) to basic (segmenting and blending) to advanced (sound manipulation and deletion) that were previously learned in kindergarten and first grade</t>
  </si>
  <si>
    <t>Some evidence was found that student practice phonological and phonemic awareness skills, but it is inconsistent throughout the program.</t>
  </si>
  <si>
    <t>multi-syllable words are explicitly taught using prefixes, suffixes, syllable types and known word parts to aid in word recognition</t>
  </si>
  <si>
    <t>larger, high-utility patterns (e.g., -ight, -ing) are taught explicitly and practiced to automaticity to increase fluency of word recognition</t>
  </si>
  <si>
    <t>high-utility words are introduced and practiced to automaticity</t>
  </si>
  <si>
    <t>phonics patterns and high-utility words are taught and learned in isolation before introduced in text that students read independently</t>
  </si>
  <si>
    <t>text for independent reading doesn’t contain words that have phonics patterns that haven’t been taught in prior phonics lessons</t>
  </si>
  <si>
    <t>Suggestions for independent reading include decodable text and text that "approximately aligns to a student's current phase." Teachers are expected to make decisions about what independent reading material to offer students.</t>
  </si>
  <si>
    <t>instruction of similar, easily-confused letter patterns are separated in time</t>
  </si>
  <si>
    <t>there are multiple opportunities to read the previously learned regular and irregular words in the context of controlled text (also known as decodable text)</t>
  </si>
  <si>
    <t>A single decodable reader is provided to practice the skill in each cycle.</t>
  </si>
  <si>
    <t>instruction in irregular, high-utility words focuses on predictable letter-sound combinations and irregularities</t>
  </si>
  <si>
    <t>regular and irregular words are cumulatively reviewed</t>
  </si>
  <si>
    <t>spelling is integrated with the phonics instruction</t>
  </si>
  <si>
    <t xml:space="preserve">Some evidence of spelling instruction was located, but it was inconsistent and not clearly integrated within the phonic lesson itself._x000D_
</t>
  </si>
  <si>
    <t>Section 2: Vocabulary</t>
  </si>
  <si>
    <t>Explicit vocabulary lessons were located in the materials, but the routine and frequency of instruction are inconsistent.</t>
  </si>
  <si>
    <t>There is evidence that new words are integrated into sentences, but little evidence was found that students are prompted to use new words in sentences.</t>
  </si>
  <si>
    <t>students are taught to predict meaning using antonyms and synonyms, words in compound words, and prefixes and suffixes</t>
  </si>
  <si>
    <t xml:space="preserve">Examples of using prefixes and suffixes to predict meaning were located; the team could not find examples of predicting meaning using antonyms, synonyms, or compound words._x000D_
</t>
  </si>
  <si>
    <t>students are taught simple multiple meaning words</t>
  </si>
  <si>
    <t>students are asked to demonstrate understanding word meaning by using words in oral and written sentences</t>
  </si>
  <si>
    <t>Multiple opportunities for differentation are available in each lesson, and vocabulary knowledge is regularly assessed; however, it is unclear how this data is used to inform instruction.</t>
  </si>
  <si>
    <t>Section 3: Text Reading and Fluency</t>
  </si>
  <si>
    <t>sentence and passage reading is introduced after students can accurately and automatically read a sufficient number of regular and irregular words</t>
  </si>
  <si>
    <t>the texts students are asked to read independently are controlled to include only the phonic elements and word types that have been previously taught in phonics lessons</t>
  </si>
  <si>
    <t>Suggestions are made for independent reading, including appropriately docodable text, but the decisions in text selection are left up to the teacher.</t>
  </si>
  <si>
    <t>there are sufficient numbers of controlled decodable text that aligns to the phonics scope and sequence are available to allow students to practice to automaticity</t>
  </si>
  <si>
    <t>Decodable text is provided, but there are limited selections available per cycle.</t>
  </si>
  <si>
    <t>differentiation of oral reading fluency instruction is linked to assessment data, with flexible grouping based on students’ needs and progress</t>
  </si>
  <si>
    <t>Section 4: Reading Comprehension</t>
  </si>
  <si>
    <t>there is a clear scope and sequence that guides comprehension instruction, in which the goal of the comprehension unit is explicitly stated and in which the ideas follow a logical order</t>
  </si>
  <si>
    <t>modeling and thinking aloud are used to identify components of story structure, using story structure as a tool for prompting information to compare and contrast, organize information, and group related ideas to maintain a consistent focus</t>
  </si>
  <si>
    <t>lessons include explicit instruction in the structure and use of conventions of informational text such as titles, headings, information from graphs and charts to locate important information</t>
  </si>
  <si>
    <t>lessons include explicit instruction in analyzing elements of narrative text and comparing and contrasting elements within and among texts</t>
  </si>
  <si>
    <t>a coherent sequence of questions and tasks supports students to examine language (vocabulary, sentences, and structure) and apply their knowledge and skills in reading, writing, speaking and listening</t>
  </si>
  <si>
    <t>differentiation of reading comprehension instruction is linked to assessment data, with flexible grouping based on students’ needs and progress</t>
  </si>
  <si>
    <t>Reading comprehension is effectively assessed; however, it is not clear how the data from these assessments is used to differentiate instruction. Multiple opportunities to differentiated within lessons are available in the materials provided.</t>
  </si>
  <si>
    <t xml:space="preserve">Third Grade </t>
  </si>
  <si>
    <t>there is a detailed scope and sequence of phonics patterns that progresses from simple word types, lengths, and complexities to more complex words, syllable types, and multi-syllable words (orthographically larger and more complex units)</t>
  </si>
  <si>
    <t>A scope and sequence of phonics patterns could not be located within the materials provided.</t>
  </si>
  <si>
    <t>Unable to locate explicit phonics lessons in the materials provided.</t>
  </si>
  <si>
    <t>Unable to locate phonological and phonemic awareness practice in the materials provided.</t>
  </si>
  <si>
    <t>multi-syllable words are explicitly taught using root words, prefixes, suffixes, syllable types and known word parts to aid in word recognition</t>
  </si>
  <si>
    <t>Some evidence was located to indicate instruction in multisyllabic words/word parts was present; however, it was inconsistent in the materials provided.</t>
  </si>
  <si>
    <t>there is sufficient practice in automatic reading of longer, more complex, multi-syllable words</t>
  </si>
  <si>
    <t>Evidence was not found in the materials provided.</t>
  </si>
  <si>
    <t>phonics patterns and high-utility words are taught and learned in isolation before being introduced in text that students read independently</t>
  </si>
  <si>
    <t>Some guidance is provided for the teacher to select appropriate materials for independent reading.</t>
  </si>
  <si>
    <t>Decodable text is not provided with the third grade materials; however, teachers are instructed to use assessment data to provide instruction using appropriate materials from the K-2 skills blocks as needed for students during small group instruction during the ALL block.</t>
  </si>
  <si>
    <t>spelling (encoding) is integrated with the phonics instruction</t>
  </si>
  <si>
    <t>Evidence of phonics instruction could not be located within the materials provided, so engagement within this instruction can not be awarded points.</t>
  </si>
  <si>
    <t xml:space="preserve">A comprehensive phonics skill instruction assessment, with guidance for use of data, is provided within the program. </t>
  </si>
  <si>
    <t>Examples of explicit instruction of vocabulary, including saying the word aloud, clapping syllables, reading the word, identifying a student friendly definition, incorporating into sentences orally and in writing, were located within the materials provided.</t>
  </si>
  <si>
    <t>Terms are used across the module repeatedly.</t>
  </si>
  <si>
    <t>students are exposed o a wide range of words through reading aloud from a wide range of stories and informational text</t>
  </si>
  <si>
    <t>There is evidence that students are taught to use affixes and roots to determine meaning; however, evidence was not found that the instruction is systematic.</t>
  </si>
  <si>
    <t>students are taught to predict meaning using antonyms and synonyms, individual words in compound words, and prefixes and suffixes</t>
  </si>
  <si>
    <t>students are taught multiple meaning words</t>
  </si>
  <si>
    <t>students are taught to use grade-appropriate dictionaries</t>
  </si>
  <si>
    <t>out of 14</t>
  </si>
  <si>
    <t>The module lessons are designed to provide students exposure and experience with grade level text; however, the materials guide teachers to use assessment data to choose appropriate materials for small group instruction which may include materials from the K-2 skills blocks (foundational reading).</t>
  </si>
  <si>
    <t>Guidance is provided to the teacher to support selection of appropriate independent reading material; however, materials are not provided for this purpose in the program.</t>
  </si>
  <si>
    <t>Evidence was not found that fluency passages are provided with the curriculum.</t>
  </si>
  <si>
    <t>sufficient numbers of controlled decodable text that aligns to the phonics scope and sequence are available to allow students to practice to automaticity</t>
  </si>
  <si>
    <t>Decodable texts are not included for grade 3; however, teachers are advised to use assessment data to determine if materials from the K-2 skills blocks are needed, which include decodable text aligned to the phonics scope and sequence.</t>
  </si>
  <si>
    <t>materials are available for teachers to read aloud for the purpose of modeling fluent reading, building vocabulary and background knowledge, and exposing students to text more complex than students could read on their own.</t>
  </si>
  <si>
    <t>There is some evidence that reading fluency is a focus in module 1; however, it is not clear whether reading fluency is an ongoing focus, if the teacher is assessing and using data, or if the data a teacher collects is used to inform instruction.</t>
  </si>
  <si>
    <t>the background knowledge necessary to understand text, that will be read to or by students, is explicitly taught or activated</t>
  </si>
  <si>
    <t>text used for reading comprehension instruction uses:
·       familiar vocabulary
·       only words students can read accurately
·       previously learned content knowledge
·       more complex sentence structure
·       longer passages</t>
  </si>
  <si>
    <t>The bulk of comprehension instruction is done using the grade level complex text, which all students use. Some comprehension instruction is indicated in ALL block, but it is not clear if this text is controlled for decodability when needed.</t>
  </si>
  <si>
    <t>previously taught content, skills and strategies are connected with new content and text</t>
  </si>
  <si>
    <t>topics from science, social studies, math and the arts are integrated into the content studied through text read aloud by the teacher and independent reading</t>
  </si>
  <si>
    <t>a coherent sequence of questions and tasks support students to examine language (vocabulary, sentences, and structure) and apply their knowledge and skills in reading, writing, speaking and listening</t>
  </si>
  <si>
    <t>complex topics are introduced in a carefully planned sequence including teachers reading aloud, discussions, and projects, starting with a basic introduction and building towards a deeper understanding</t>
  </si>
  <si>
    <t>Frequent assessment of comprehension takes place within the units and modules; however, it is not clear how this information is used for instructional planning based on students' needs and progress.</t>
  </si>
  <si>
    <t>Usability and Professional Development</t>
  </si>
  <si>
    <t>Section 5: Usability </t>
  </si>
  <si>
    <t>materials are well organized and easy to locate</t>
  </si>
  <si>
    <t>Materials are dense and organized in a way that takes significant time to process. Once sufficient time has been spent with the materials, the organization becomes more clear.</t>
  </si>
  <si>
    <t>teacher editions are concise and easy to manage with clear connections between teacher resources</t>
  </si>
  <si>
    <t>Teacher editions are lengthy, complex, and require large amounts of time to use effectively.</t>
  </si>
  <si>
    <t>the reading selections are centrally located within the materials and the center of the focus</t>
  </si>
  <si>
    <t>the content can be reasonably completed within a regular school year and the pacing of content allows for maximum student understanding</t>
  </si>
  <si>
    <t xml:space="preserve">The complexity of the lessons make the  pacing schedule unrealistic in a typical classroom. </t>
  </si>
  <si>
    <t>the materials provide guidance about the amount of time a task might reasonably take</t>
  </si>
  <si>
    <t>Guidance for each task is provided.</t>
  </si>
  <si>
    <t>Section 6: Professional Development</t>
  </si>
  <si>
    <t>Professional Development 
·       Professional development and coaching are available to support implementing the program with fidelity.</t>
  </si>
  <si>
    <t>Professional Development – Program Specific Advisory List
·       Meets statute criteria
·       Assurances signed</t>
  </si>
  <si>
    <t>Statute requires and end of course assessment for PD, which is not evident in the material provided.</t>
  </si>
  <si>
    <t>out of 2</t>
  </si>
  <si>
    <t>Core Program Ratings Summary</t>
  </si>
  <si>
    <t xml:space="preserve">For a grade level to be rated as Meets Expectations, all but one section must be rated as Meets Expectations. 
</t>
  </si>
  <si>
    <t>That single section must receive the rating Meets or Partially Meets.</t>
  </si>
  <si>
    <t>If more than one section is rated as Partially Meets, the grade level must be rated as Partially Meets Expectations.</t>
  </si>
  <si>
    <t xml:space="preserve">If any one section is rated as Doesn’t Meet Expectations, the grade level must be rated as Doesn’t Meet Expectations. </t>
  </si>
  <si>
    <t>All sections have to be rated as Partially Meets or Meets for the grade level rating to be Meets Expectations.</t>
  </si>
  <si>
    <t>Section</t>
  </si>
  <si>
    <t>Point Total</t>
  </si>
  <si>
    <t>1: Research Alignment</t>
  </si>
  <si>
    <t>2:   Explicit Instruction</t>
  </si>
  <si>
    <t xml:space="preserve">3:   Sequential Instruction </t>
  </si>
  <si>
    <t>4:   Systematic &amp; Cumulative Instruction</t>
  </si>
  <si>
    <t xml:space="preserve">5:  Coordinated Components </t>
  </si>
  <si>
    <t xml:space="preserve">6:   Related Elements </t>
  </si>
  <si>
    <t>Overall Points</t>
  </si>
  <si>
    <t>Recommendation</t>
  </si>
  <si>
    <t>1: Phonological and Phonemic Awareness</t>
  </si>
  <si>
    <t>out of 12 points</t>
  </si>
  <si>
    <t>10 - 12 points = Meets Expectations
6 - 9 points = Partially Meets Expectations
0 - 5 points = Doesn’t Meet Expectations</t>
  </si>
  <si>
    <t>Meets Expectations</t>
  </si>
  <si>
    <t>2: Phonics and Word Study</t>
  </si>
  <si>
    <t>out of 23 points</t>
  </si>
  <si>
    <t>18 - 23 points = Meets Expectations
11 - 17 points = Partially Meets Expectations
0 - 10 points = Doesn’t Meet Expectations</t>
  </si>
  <si>
    <t>3: Vocabulary</t>
  </si>
  <si>
    <t>out of 11 points</t>
  </si>
  <si>
    <t>9 – 11 points = Meets Expectations
6 - 8 points = Partially Meets Expectations
0 - 5 points = Doesn’t Meet Expectations</t>
  </si>
  <si>
    <t>4: Listening Comprehension</t>
  </si>
  <si>
    <t>out of 9 points</t>
  </si>
  <si>
    <t>7 - 9 points = Meets Expectations
4 - 6 points = Partially Meets Expectations
0 - 3 points = Doesn’t Meet Expectations</t>
  </si>
  <si>
    <t>Grade Level Rating</t>
  </si>
  <si>
    <t>Reviewer Comments</t>
  </si>
  <si>
    <t>This curriculum is comprehensive only when both the skills blocks and the modules are utilized, at a minimum. Phonics instruction is structured and includes differentiated small group instruction, an appropriate skill progression and opportunities for practice in decodable text.  Engagement texts paired with appropriate decodable readers are a unique strength of the program. It is important to note that the scope and sequence for phonological and phonemic awareness is not clearly defined, although lessons provide evidence of a clear progression. The program would be enhanced by the inclusion of a clear instructional routine for phonic blending, a defined scope and sequence for phonological and phonemic awareness skills and practice with phoneme segmentation beyond three phoneme words.</t>
  </si>
  <si>
    <t>8 - 11 points = Meets Expectations
6 - 7 points = Partially Meets Expectations
0 - 5 points = Doesn’t Meet Expectations</t>
  </si>
  <si>
    <t>out of 18 points</t>
  </si>
  <si>
    <t>15 - 18 points = Meets Expectations
9 - 14 points = Partially Meets Expectations
0 - 8 points = Doesn’t Meet Expectations</t>
  </si>
  <si>
    <t>out of 10 points</t>
  </si>
  <si>
    <t>8 - 10 points = Meets Expectations
5 - 7 points = Partially Meets Expectations
0 - 4 points = Doesn’t Meet Expectations</t>
  </si>
  <si>
    <t>4: Text Reading and Fluency</t>
  </si>
  <si>
    <t>out of 6 points</t>
  </si>
  <si>
    <t>5 - 6 points = Meets Expectations
3 - 4 points = Partially Meets Expectations
0 - 2 points = Doesn’t Meet Expectations</t>
  </si>
  <si>
    <t>5: Reading Comprehension</t>
  </si>
  <si>
    <t>out of 13 points</t>
  </si>
  <si>
    <t>10 - 13 points = Meets Expectations
6 - 9 points = Partially Meets Expectations
0 - 5 points = Doesn’t Meet Expectations</t>
  </si>
  <si>
    <t>This curriculum is comprehensive only when both the skills blocks and the modules are utilized, at a minimum. Phonics instruction is structured and includes differentiated small group instruction, an appropriate skill progression and opportunities for practice in decodable text. It is important to note that the scope and sequence for phonological and phonemic awareness is not clearly defined, and there is minimal evidence that advanced phonemic awareness skills are routinely addressed in the first grade curriculum. This component may require additional supplementation for some students or school populations.</t>
  </si>
  <si>
    <t>1: Phonics and Word Study</t>
  </si>
  <si>
    <t>2: Vocabulary</t>
  </si>
  <si>
    <t>10 - 13 points = Meets Expectations
7 – 9 points = Partially Meets Expectations
0 - 6 points = Doesn’t Meet Expectations</t>
  </si>
  <si>
    <t>3: Text Reading and Fluency</t>
  </si>
  <si>
    <t>4: Reading Comprehension</t>
  </si>
  <si>
    <t>(Second grade curriculum was approved during the initial review; no appeals comments are included).</t>
  </si>
  <si>
    <t>Third Grade</t>
  </si>
  <si>
    <t>14 - 18 points = Meets Expectations
9 - 13 points = Partially Meets Expectations
0 - 8 points = Doesn’t Meet Expectations</t>
  </si>
  <si>
    <t>Doesn’t Meet Expectations</t>
  </si>
  <si>
    <t>out of 14 points</t>
  </si>
  <si>
    <t>11 - 14 points = Meets Expectations
7 - 10 points = Partially Meets Expectations
0 - 9 points = Doesn’t Meet Expectations</t>
  </si>
  <si>
    <t xml:space="preserve">3 :Text Reading and Fluency  </t>
  </si>
  <si>
    <t>Partially Meets Expectations</t>
  </si>
  <si>
    <t>11 - 14 points = Meets Expectations
7 - 10 points = Partially Meets Expectations
0 - 6 points = Doesn’t Meet Expectations</t>
  </si>
  <si>
    <t>Vendor did not appeal the initial review for third grade; therefore, no comments from the appeal appear in the third grade rubric.</t>
  </si>
  <si>
    <t>Usability</t>
  </si>
  <si>
    <t>out of 5 points</t>
  </si>
  <si>
    <t>4 - 5 points = Meets Expectations
3 points = Partially Meets Expectations
0 - 2 points = Doesn’t Meet Expectations</t>
  </si>
  <si>
    <t xml:space="preserve">Professional Development </t>
  </si>
  <si>
    <t xml:space="preserve">Professional Development meets the criteria for further review by the Department for inclusion on the Professional Development Advisory List. </t>
  </si>
  <si>
    <t>Professional Development</t>
  </si>
  <si>
    <t>out of 2 points</t>
  </si>
  <si>
    <t>2 points = Meets Expectations
0 - 1 points = Doesn’t Meet Expectations</t>
  </si>
  <si>
    <t xml:space="preserve">Professional development is available to support the implementation of the instructional program. An end of course assessment of the training is not available. </t>
  </si>
  <si>
    <t>Core Program Final Summary</t>
  </si>
  <si>
    <t>Program Name, Publisher</t>
  </si>
  <si>
    <t>Review Team</t>
  </si>
  <si>
    <t>Phase 1</t>
  </si>
  <si>
    <t>Phase 2</t>
  </si>
  <si>
    <t>Grade</t>
  </si>
  <si>
    <t>Overall</t>
  </si>
  <si>
    <r>
      <rPr>
        <b/>
        <sz val="12"/>
        <color theme="1"/>
        <rFont val="Calibri"/>
        <family val="2"/>
        <scheme val="minor"/>
      </rPr>
      <t>Original Comments:</t>
    </r>
    <r>
      <rPr>
        <sz val="12"/>
        <color theme="1"/>
        <rFont val="Calibri"/>
        <family val="2"/>
        <scheme val="minor"/>
      </rPr>
      <t xml:space="preserve"> Vendor provided little evidence to support scoring of the third grade materials. Phonics/word study did not have a scope and sequence that would support scoring of these indicators. Additional guidance from the vendor would support more effective scoring of the phonics/word study and Text Reading/Fluency sections of the rubric.</t>
    </r>
  </si>
  <si>
    <t>Recommended for grades: K, 1, 2</t>
  </si>
  <si>
    <t>The materials for both EL Education and LearnZillion are available online. It is important to note that organization of the program is complex and the material is dense, so significant time is needed to review program materials and develop an understanding of the content, formatting and flow. Pacing suggestions are ambitious.  For Colorado users, a guide to support critical components in each module or lesson would enhance the usability of the program. It is important to note that implementation of the module, skills block and Language Labs require a three hour daily literacy block (Module and skills block alone require 120 minutes).</t>
  </si>
  <si>
    <t>EL Education, EL Education and LearnZillion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</si>
</sst>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4"/>
      <color theme="1"/>
      <name val="Calibri"/>
      <family val="2"/>
      <scheme val="minor"/>
    </font>
    <font>
      <sz val="12"/>
      <color rgb="FF000000"/>
      <name val="Calibri"/>
      <family val="2"/>
      <scheme val="minor"/>
    </font>
    <font>
      <i/>
      <sz val="9"/>
      <color rgb="FFFF0000"/>
      <name val="Calibri"/>
      <family val="2"/>
      <scheme val="minor"/>
    </font>
    <font>
      <sz val="9"/>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208">
    <xf numFmtId="0" fontId="0" fillId="0" borderId="0" xfId="0"/>
    <xf numFmtId="0" fontId="0" fillId="0" borderId="0" xfId="0" applyAlignment="1">
      <alignment wrapText="1"/>
    </xf>
    <xf numFmtId="0" fontId="0" fillId="0" borderId="0" xfId="0" applyFont="1"/>
    <xf numFmtId="0" fontId="0" fillId="0" borderId="0" xfId="0" applyAlignment="1">
      <alignment horizontal="center"/>
    </xf>
    <xf numFmtId="0" fontId="3" fillId="0" borderId="0" xfId="0" applyFont="1"/>
    <xf numFmtId="0" fontId="2" fillId="0" borderId="0" xfId="0" applyFont="1" applyBorder="1" applyAlignment="1">
      <alignment vertical="center" wrapText="1"/>
    </xf>
    <xf numFmtId="0" fontId="0" fillId="0" borderId="0" xfId="0" applyFont="1" applyAlignment="1">
      <alignment horizontal="center"/>
    </xf>
    <xf numFmtId="0" fontId="3" fillId="0" borderId="0" xfId="0" applyFont="1" applyAlignment="1">
      <alignment vertical="center" wrapText="1"/>
    </xf>
    <xf numFmtId="0" fontId="0" fillId="0" borderId="0" xfId="0" applyFont="1" applyAlignment="1">
      <alignment wrapText="1"/>
    </xf>
    <xf numFmtId="0" fontId="2" fillId="0" borderId="0" xfId="0" applyFont="1" applyAlignment="1">
      <alignment vertical="center" wrapText="1"/>
    </xf>
    <xf numFmtId="0" fontId="0" fillId="0" borderId="0" xfId="0" applyFont="1" applyAlignment="1">
      <alignment vertical="center" wrapText="1"/>
    </xf>
    <xf numFmtId="0" fontId="3" fillId="0" borderId="0" xfId="0" applyFont="1" applyAlignment="1">
      <alignment wrapText="1"/>
    </xf>
    <xf numFmtId="0" fontId="5" fillId="0" borderId="0" xfId="0" applyFont="1" applyAlignment="1">
      <alignment horizontal="center" vertical="center" wrapText="1"/>
    </xf>
    <xf numFmtId="0" fontId="0" fillId="0" borderId="0" xfId="0" applyFill="1"/>
    <xf numFmtId="0" fontId="2" fillId="0" borderId="14" xfId="0" applyFont="1" applyBorder="1" applyAlignment="1">
      <alignment horizontal="center" vertical="center" wrapText="1"/>
    </xf>
    <xf numFmtId="0" fontId="0" fillId="0" borderId="0" xfId="0" applyFont="1" applyAlignment="1">
      <alignment horizontal="left" wrapText="1"/>
    </xf>
    <xf numFmtId="0" fontId="0" fillId="0" borderId="0" xfId="0" applyAlignment="1">
      <alignment horizontal="left" vertical="top" wrapText="1"/>
    </xf>
    <xf numFmtId="0" fontId="2" fillId="0" borderId="27" xfId="0" applyFont="1" applyBorder="1" applyAlignment="1">
      <alignment vertical="center" wrapText="1"/>
    </xf>
    <xf numFmtId="0" fontId="2" fillId="0" borderId="0" xfId="0" applyFont="1" applyBorder="1" applyAlignment="1">
      <alignment horizontal="left" vertical="center" wrapText="1"/>
    </xf>
    <xf numFmtId="0" fontId="3" fillId="0" borderId="14" xfId="0" applyFont="1" applyBorder="1" applyAlignment="1">
      <alignment horizontal="left"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0" xfId="0" applyFont="1" applyFill="1" applyAlignment="1">
      <alignment wrapText="1"/>
    </xf>
    <xf numFmtId="0" fontId="0" fillId="0" borderId="0" xfId="0" applyFont="1" applyFill="1" applyAlignment="1">
      <alignment wrapText="1"/>
    </xf>
    <xf numFmtId="0" fontId="2" fillId="0" borderId="29" xfId="0" applyFont="1" applyBorder="1" applyAlignment="1">
      <alignment horizontal="center" vertical="center" wrapText="1"/>
    </xf>
    <xf numFmtId="0" fontId="3" fillId="0" borderId="1" xfId="0" applyFont="1" applyBorder="1" applyAlignment="1" applyProtection="1">
      <alignment horizontal="left" vertical="center" wrapText="1" indent="2"/>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top" wrapText="1"/>
      <protection locked="0"/>
    </xf>
    <xf numFmtId="0" fontId="2" fillId="0" borderId="1" xfId="0" applyFont="1" applyBorder="1" applyAlignment="1" applyProtection="1">
      <alignment vertical="center" wrapText="1"/>
      <protection locked="0"/>
    </xf>
    <xf numFmtId="0" fontId="2" fillId="0" borderId="19"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8" xfId="0" applyFont="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5" fillId="0" borderId="0" xfId="0" applyFont="1" applyAlignment="1">
      <alignment horizontal="center"/>
    </xf>
    <xf numFmtId="0" fontId="3" fillId="0" borderId="1" xfId="0" applyFont="1" applyBorder="1" applyAlignment="1" applyProtection="1">
      <alignment vertical="center" wrapText="1"/>
      <protection locked="0"/>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left" vertical="top" wrapText="1"/>
      <protection locked="0"/>
    </xf>
    <xf numFmtId="0" fontId="2" fillId="0" borderId="13" xfId="0" applyFont="1" applyBorder="1" applyAlignment="1">
      <alignment horizontal="center" vertical="center" wrapText="1"/>
    </xf>
    <xf numFmtId="0" fontId="5" fillId="0" borderId="0" xfId="0" applyFont="1" applyAlignment="1">
      <alignment vertical="center"/>
    </xf>
    <xf numFmtId="0" fontId="3" fillId="0" borderId="1" xfId="0" applyFont="1" applyBorder="1" applyAlignment="1" applyProtection="1">
      <alignment horizontal="center" vertical="center"/>
      <protection locked="0"/>
    </xf>
    <xf numFmtId="0" fontId="3" fillId="0" borderId="4" xfId="0" applyFont="1" applyBorder="1" applyAlignment="1" applyProtection="1">
      <alignment vertical="center" wrapText="1"/>
      <protection locked="0"/>
    </xf>
    <xf numFmtId="0" fontId="3" fillId="0" borderId="4" xfId="0" applyFont="1" applyBorder="1" applyAlignment="1" applyProtection="1">
      <alignment horizontal="center" vertical="center" wrapText="1"/>
      <protection locked="0"/>
    </xf>
    <xf numFmtId="0" fontId="3" fillId="0" borderId="4" xfId="0" applyFont="1" applyFill="1" applyBorder="1" applyAlignment="1" applyProtection="1">
      <alignment vertical="top" wrapText="1"/>
      <protection locked="0"/>
    </xf>
    <xf numFmtId="0" fontId="3" fillId="0" borderId="4"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5" fillId="0" borderId="7" xfId="0" applyFont="1" applyFill="1" applyBorder="1" applyAlignment="1" applyProtection="1">
      <alignment vertical="center"/>
      <protection locked="0"/>
    </xf>
    <xf numFmtId="0" fontId="3" fillId="0" borderId="24"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14" xfId="0" applyFont="1" applyFill="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2" fillId="0" borderId="33" xfId="0" applyFont="1" applyBorder="1" applyAlignment="1">
      <alignment vertical="center" wrapText="1"/>
    </xf>
    <xf numFmtId="0" fontId="2" fillId="0" borderId="31" xfId="0" applyFont="1" applyBorder="1" applyAlignment="1">
      <alignment horizontal="center" vertical="center" wrapText="1"/>
    </xf>
    <xf numFmtId="0" fontId="3" fillId="0" borderId="24" xfId="0" applyFont="1" applyFill="1" applyBorder="1" applyAlignment="1" applyProtection="1">
      <alignment vertical="center" wrapText="1"/>
      <protection locked="0"/>
    </xf>
    <xf numFmtId="0" fontId="3" fillId="0" borderId="25" xfId="0" applyFont="1" applyFill="1" applyBorder="1" applyAlignment="1" applyProtection="1">
      <alignment vertical="center" wrapText="1"/>
      <protection locked="0"/>
    </xf>
    <xf numFmtId="0" fontId="5" fillId="0" borderId="34" xfId="0" applyFont="1" applyFill="1" applyBorder="1" applyAlignment="1" applyProtection="1">
      <alignment vertical="center" wrapText="1"/>
    </xf>
    <xf numFmtId="0" fontId="0" fillId="0" borderId="0" xfId="0" applyAlignment="1" applyProtection="1">
      <alignment horizontal="center"/>
    </xf>
    <xf numFmtId="0" fontId="0" fillId="0" borderId="0" xfId="0" applyProtection="1"/>
    <xf numFmtId="0" fontId="2" fillId="0" borderId="15" xfId="0" applyFont="1" applyFill="1" applyBorder="1" applyAlignment="1" applyProtection="1">
      <alignment horizontal="right" vertical="top"/>
    </xf>
    <xf numFmtId="0" fontId="3" fillId="0" borderId="21" xfId="0" applyFont="1" applyBorder="1" applyProtection="1"/>
    <xf numFmtId="0" fontId="2" fillId="0" borderId="8" xfId="0" applyFont="1" applyBorder="1" applyAlignment="1" applyProtection="1">
      <alignment vertical="center"/>
    </xf>
    <xf numFmtId="0" fontId="2" fillId="0" borderId="9" xfId="0" applyFont="1" applyBorder="1" applyAlignment="1" applyProtection="1">
      <alignment vertical="center"/>
    </xf>
    <xf numFmtId="0" fontId="2" fillId="3" borderId="14" xfId="0" applyFont="1" applyFill="1" applyBorder="1" applyAlignment="1" applyProtection="1">
      <alignment horizontal="center"/>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2" fillId="0" borderId="22" xfId="0" applyFont="1" applyBorder="1" applyAlignment="1" applyProtection="1">
      <alignment vertical="center"/>
    </xf>
    <xf numFmtId="0" fontId="3" fillId="0" borderId="16" xfId="0" applyFont="1" applyBorder="1" applyProtection="1"/>
    <xf numFmtId="0" fontId="2" fillId="0" borderId="0" xfId="0" applyFont="1" applyFill="1" applyAlignment="1" applyProtection="1"/>
    <xf numFmtId="0" fontId="7" fillId="0" borderId="0" xfId="0" applyFont="1" applyFill="1" applyBorder="1" applyAlignment="1" applyProtection="1">
      <alignment wrapText="1"/>
    </xf>
    <xf numFmtId="0" fontId="8" fillId="0" borderId="0" xfId="0" applyFont="1" applyFill="1" applyBorder="1" applyAlignment="1" applyProtection="1">
      <alignment wrapText="1"/>
    </xf>
    <xf numFmtId="0" fontId="2" fillId="0" borderId="10" xfId="0" applyFont="1" applyFill="1" applyBorder="1" applyAlignment="1" applyProtection="1">
      <alignment horizontal="right"/>
    </xf>
    <xf numFmtId="0" fontId="2" fillId="0" borderId="32" xfId="0" applyFont="1" applyFill="1" applyBorder="1" applyAlignment="1" applyProtection="1"/>
    <xf numFmtId="0" fontId="2" fillId="0" borderId="33" xfId="0" applyFont="1" applyFill="1" applyBorder="1" applyAlignment="1" applyProtection="1"/>
    <xf numFmtId="0" fontId="2" fillId="3" borderId="13" xfId="0" applyFont="1" applyFill="1" applyBorder="1" applyProtection="1"/>
    <xf numFmtId="0" fontId="0" fillId="0" borderId="2" xfId="0" applyFill="1" applyBorder="1" applyAlignment="1" applyProtection="1"/>
    <xf numFmtId="0" fontId="0" fillId="0" borderId="30" xfId="0" applyFill="1" applyBorder="1" applyAlignment="1" applyProtection="1"/>
    <xf numFmtId="0" fontId="0" fillId="0" borderId="13" xfId="0" applyFill="1" applyBorder="1" applyAlignment="1" applyProtection="1">
      <alignment horizontal="right"/>
    </xf>
    <xf numFmtId="0" fontId="0" fillId="0" borderId="14" xfId="0" applyBorder="1" applyAlignment="1" applyProtection="1">
      <alignment horizontal="center" vertical="center"/>
    </xf>
    <xf numFmtId="0" fontId="3" fillId="0" borderId="13" xfId="0" applyFont="1" applyBorder="1" applyAlignment="1" applyProtection="1">
      <alignment horizontal="center" vertical="center" wrapText="1"/>
    </xf>
    <xf numFmtId="0" fontId="3" fillId="0" borderId="1" xfId="0" applyFont="1" applyBorder="1" applyAlignment="1" applyProtection="1">
      <alignment vertical="center" wrapText="1"/>
    </xf>
    <xf numFmtId="0" fontId="3" fillId="0" borderId="13" xfId="0" applyFont="1" applyBorder="1" applyAlignment="1" applyProtection="1">
      <alignment horizontal="right" vertical="center" wrapText="1"/>
    </xf>
    <xf numFmtId="0" fontId="2" fillId="3" borderId="10" xfId="0" applyFont="1" applyFill="1" applyBorder="1" applyAlignment="1" applyProtection="1">
      <alignment vertical="center"/>
    </xf>
    <xf numFmtId="0" fontId="2" fillId="3" borderId="11" xfId="0" applyFont="1" applyFill="1" applyBorder="1" applyAlignment="1" applyProtection="1">
      <alignment vertical="center" wrapText="1"/>
    </xf>
    <xf numFmtId="0" fontId="2" fillId="3" borderId="11"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xf>
    <xf numFmtId="0" fontId="2" fillId="0" borderId="8" xfId="0" applyFont="1" applyFill="1" applyBorder="1" applyAlignment="1" applyProtection="1">
      <alignment vertical="center"/>
    </xf>
    <xf numFmtId="0" fontId="2" fillId="0" borderId="9" xfId="0" applyFont="1" applyFill="1" applyBorder="1" applyAlignment="1" applyProtection="1">
      <alignment vertical="center"/>
    </xf>
    <xf numFmtId="0" fontId="1" fillId="3" borderId="14" xfId="0" applyFont="1" applyFill="1" applyBorder="1" applyAlignment="1" applyProtection="1">
      <alignment horizontal="center" vertical="center"/>
    </xf>
    <xf numFmtId="0" fontId="2" fillId="0" borderId="6"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22" xfId="0" applyFont="1" applyFill="1" applyBorder="1" applyAlignment="1" applyProtection="1">
      <alignment vertical="center"/>
    </xf>
    <xf numFmtId="0" fontId="3" fillId="0" borderId="16" xfId="0" applyFont="1" applyBorder="1" applyAlignment="1" applyProtection="1">
      <alignment horizontal="center"/>
    </xf>
    <xf numFmtId="0" fontId="2" fillId="0" borderId="8"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7"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0" fontId="0" fillId="0" borderId="0" xfId="0" applyFill="1" applyProtection="1"/>
    <xf numFmtId="0" fontId="0" fillId="0" borderId="0" xfId="0" applyFill="1" applyAlignment="1" applyProtection="1">
      <alignment horizontal="center"/>
    </xf>
    <xf numFmtId="0" fontId="0" fillId="3" borderId="10" xfId="0" applyFill="1" applyBorder="1" applyProtection="1"/>
    <xf numFmtId="0" fontId="5" fillId="0" borderId="0" xfId="0" applyFont="1" applyAlignment="1" applyProtection="1">
      <alignment horizontal="left" vertical="center"/>
    </xf>
    <xf numFmtId="0" fontId="5" fillId="0" borderId="0" xfId="0" applyFont="1" applyAlignment="1" applyProtection="1">
      <alignment vertical="center"/>
    </xf>
    <xf numFmtId="0" fontId="2" fillId="0" borderId="0" xfId="0" applyFont="1" applyAlignment="1" applyProtection="1">
      <alignment horizontal="left" vertical="center"/>
    </xf>
    <xf numFmtId="0" fontId="2" fillId="3" borderId="10" xfId="0" applyFont="1" applyFill="1" applyBorder="1" applyAlignment="1" applyProtection="1">
      <alignment horizontal="left" vertical="center"/>
    </xf>
    <xf numFmtId="0" fontId="2" fillId="3" borderId="11" xfId="0" applyFont="1" applyFill="1" applyBorder="1" applyAlignment="1" applyProtection="1">
      <alignment horizontal="left" vertical="center" wrapText="1"/>
    </xf>
    <xf numFmtId="0" fontId="2" fillId="0" borderId="21" xfId="0" applyFont="1" applyFill="1" applyBorder="1" applyAlignment="1" applyProtection="1">
      <alignment vertical="center"/>
    </xf>
    <xf numFmtId="0" fontId="2" fillId="0" borderId="8"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1" fillId="0" borderId="16" xfId="0" applyFont="1" applyBorder="1" applyAlignment="1" applyProtection="1">
      <alignment horizontal="center"/>
    </xf>
    <xf numFmtId="0" fontId="3" fillId="0" borderId="14" xfId="0" applyFont="1" applyBorder="1" applyAlignment="1" applyProtection="1">
      <alignment horizontal="center" vertical="center" wrapText="1"/>
    </xf>
    <xf numFmtId="0" fontId="2" fillId="0" borderId="21"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0" borderId="8" xfId="0" applyFont="1" applyFill="1" applyBorder="1" applyAlignment="1" applyProtection="1">
      <alignment horizontal="center" vertical="center" wrapText="1"/>
    </xf>
    <xf numFmtId="0" fontId="2" fillId="0" borderId="9"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7" xfId="0" applyFont="1" applyFill="1" applyBorder="1" applyAlignment="1" applyProtection="1">
      <alignment vertical="center" wrapText="1"/>
    </xf>
    <xf numFmtId="0" fontId="2" fillId="0" borderId="7" xfId="0" applyFont="1" applyFill="1" applyBorder="1" applyAlignment="1" applyProtection="1">
      <alignment horizontal="center" vertical="center" wrapText="1"/>
    </xf>
    <xf numFmtId="0" fontId="2" fillId="0" borderId="22" xfId="0" applyFont="1" applyFill="1" applyBorder="1" applyAlignment="1" applyProtection="1">
      <alignment vertical="center" wrapText="1"/>
    </xf>
    <xf numFmtId="0" fontId="0" fillId="0" borderId="0" xfId="0" applyFont="1" applyProtection="1"/>
    <xf numFmtId="0" fontId="0" fillId="0" borderId="0" xfId="0" applyFont="1" applyAlignment="1" applyProtection="1">
      <alignment horizontal="center"/>
    </xf>
    <xf numFmtId="0" fontId="2" fillId="3" borderId="11" xfId="0" applyFont="1" applyFill="1" applyBorder="1" applyAlignment="1" applyProtection="1">
      <alignment vertical="center"/>
    </xf>
    <xf numFmtId="0" fontId="2" fillId="3" borderId="11" xfId="0" applyFont="1" applyFill="1" applyBorder="1" applyAlignment="1" applyProtection="1">
      <alignment horizontal="center" vertical="center"/>
    </xf>
    <xf numFmtId="0" fontId="2" fillId="3" borderId="12"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4" xfId="0" applyFont="1" applyBorder="1" applyAlignment="1" applyProtection="1">
      <alignment vertical="center" wrapText="1"/>
    </xf>
    <xf numFmtId="0" fontId="3" fillId="0" borderId="17" xfId="0" applyFont="1" applyBorder="1" applyAlignment="1" applyProtection="1">
      <alignment horizontal="center" vertical="center" wrapText="1"/>
    </xf>
    <xf numFmtId="0" fontId="3" fillId="0" borderId="5" xfId="0" applyFont="1" applyBorder="1" applyAlignment="1" applyProtection="1">
      <alignment vertical="center" wrapText="1"/>
    </xf>
    <xf numFmtId="0" fontId="2" fillId="3" borderId="10" xfId="0" applyFont="1" applyFill="1" applyBorder="1" applyAlignment="1" applyProtection="1">
      <alignment vertical="center" wrapText="1"/>
    </xf>
    <xf numFmtId="0" fontId="2" fillId="3" borderId="12" xfId="0" applyFont="1" applyFill="1" applyBorder="1" applyAlignment="1" applyProtection="1">
      <alignment vertical="center" wrapText="1"/>
    </xf>
    <xf numFmtId="0" fontId="2" fillId="3" borderId="13" xfId="0" applyFont="1" applyFill="1" applyBorder="1" applyAlignment="1" applyProtection="1">
      <alignment vertical="center" wrapText="1"/>
    </xf>
    <xf numFmtId="0" fontId="2" fillId="3" borderId="1" xfId="0" applyFont="1" applyFill="1" applyBorder="1" applyAlignment="1" applyProtection="1">
      <alignment vertical="center" wrapText="1"/>
    </xf>
    <xf numFmtId="0" fontId="6" fillId="0" borderId="1" xfId="0" applyFont="1" applyBorder="1" applyAlignment="1" applyProtection="1">
      <alignment vertical="center" wrapText="1"/>
    </xf>
    <xf numFmtId="0" fontId="5" fillId="0" borderId="0" xfId="0" applyFont="1" applyAlignment="1" applyProtection="1">
      <alignment horizontal="center" vertical="center"/>
    </xf>
    <xf numFmtId="0" fontId="3" fillId="0" borderId="0" xfId="0" applyFont="1" applyAlignment="1" applyProtection="1">
      <alignment horizontal="lef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5" fillId="0" borderId="0" xfId="0" applyFont="1" applyAlignment="1" applyProtection="1"/>
    <xf numFmtId="0" fontId="5" fillId="0" borderId="0" xfId="0" applyFont="1" applyAlignment="1" applyProtection="1">
      <alignment horizontal="center"/>
    </xf>
    <xf numFmtId="0" fontId="3" fillId="0" borderId="18" xfId="0" applyFont="1" applyBorder="1" applyAlignment="1" applyProtection="1">
      <alignment horizontal="center" vertical="center" wrapText="1"/>
    </xf>
    <xf numFmtId="0" fontId="3" fillId="0" borderId="1" xfId="0" applyFont="1" applyFill="1" applyBorder="1" applyAlignment="1" applyProtection="1">
      <alignment vertical="center" wrapText="1"/>
    </xf>
    <xf numFmtId="0" fontId="2" fillId="0" borderId="0" xfId="0" applyFont="1" applyAlignment="1" applyProtection="1">
      <alignment horizontal="center"/>
    </xf>
    <xf numFmtId="0" fontId="1" fillId="0" borderId="16" xfId="0" applyFont="1" applyFill="1" applyBorder="1" applyAlignment="1" applyProtection="1">
      <alignment horizontal="center"/>
    </xf>
    <xf numFmtId="0" fontId="3" fillId="4" borderId="13" xfId="0" applyFont="1" applyFill="1" applyBorder="1" applyAlignment="1" applyProtection="1">
      <alignment horizontal="center" vertical="center" wrapText="1"/>
    </xf>
    <xf numFmtId="0" fontId="3" fillId="4" borderId="1" xfId="0" applyFont="1" applyFill="1" applyBorder="1" applyAlignment="1" applyProtection="1">
      <alignment vertical="center" wrapText="1"/>
    </xf>
    <xf numFmtId="0" fontId="3" fillId="0" borderId="13" xfId="0" applyFont="1" applyFill="1" applyBorder="1" applyAlignment="1" applyProtection="1">
      <alignment horizontal="center" vertical="center" wrapText="1"/>
    </xf>
    <xf numFmtId="0" fontId="3" fillId="4" borderId="5" xfId="0" applyFont="1" applyFill="1" applyBorder="1" applyAlignment="1" applyProtection="1">
      <alignment vertical="center" wrapText="1"/>
    </xf>
    <xf numFmtId="0" fontId="0" fillId="0" borderId="14" xfId="0" applyFill="1" applyBorder="1" applyAlignment="1" applyProtection="1">
      <alignment horizontal="center"/>
    </xf>
    <xf numFmtId="0" fontId="0" fillId="0" borderId="19" xfId="0" applyFill="1" applyBorder="1" applyAlignment="1" applyProtection="1">
      <alignment horizontal="center"/>
    </xf>
    <xf numFmtId="0" fontId="3" fillId="0" borderId="17" xfId="0" applyFont="1" applyFill="1" applyBorder="1" applyAlignment="1" applyProtection="1">
      <alignment horizontal="center" vertical="center" wrapText="1"/>
    </xf>
    <xf numFmtId="0" fontId="3" fillId="0" borderId="4" xfId="0" applyFont="1" applyFill="1" applyBorder="1" applyAlignment="1" applyProtection="1">
      <alignment vertical="center" wrapText="1"/>
    </xf>
    <xf numFmtId="0" fontId="3" fillId="0" borderId="18" xfId="0" applyFont="1" applyFill="1" applyBorder="1" applyAlignment="1" applyProtection="1">
      <alignment horizontal="center" vertical="center" wrapText="1"/>
    </xf>
    <xf numFmtId="0" fontId="5" fillId="0" borderId="0" xfId="0" applyFont="1" applyFill="1" applyAlignment="1" applyProtection="1"/>
    <xf numFmtId="0" fontId="5" fillId="0" borderId="0" xfId="0" applyFont="1" applyFill="1" applyAlignment="1" applyProtection="1">
      <alignment horizontal="center"/>
    </xf>
    <xf numFmtId="0" fontId="3" fillId="0" borderId="23" xfId="0" applyFont="1" applyFill="1" applyBorder="1" applyAlignment="1" applyProtection="1">
      <alignment vertical="top" wrapText="1"/>
    </xf>
    <xf numFmtId="0" fontId="3" fillId="0" borderId="13"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3" fillId="0" borderId="17" xfId="0" applyFont="1" applyFill="1" applyBorder="1" applyAlignment="1" applyProtection="1">
      <alignment vertical="center" wrapText="1"/>
    </xf>
    <xf numFmtId="0" fontId="3" fillId="0" borderId="36" xfId="0" applyFont="1" applyFill="1" applyBorder="1" applyAlignment="1" applyProtection="1">
      <alignment vertical="center" wrapText="1"/>
    </xf>
    <xf numFmtId="0" fontId="3" fillId="0" borderId="3" xfId="0" applyFont="1" applyFill="1" applyBorder="1" applyAlignment="1" applyProtection="1">
      <alignment horizontal="right" vertical="center" wrapText="1"/>
    </xf>
    <xf numFmtId="0" fontId="2" fillId="3" borderId="31" xfId="0" applyFont="1" applyFill="1" applyBorder="1" applyAlignment="1" applyProtection="1">
      <alignment vertical="center" wrapText="1"/>
    </xf>
    <xf numFmtId="0" fontId="2" fillId="3" borderId="32" xfId="0" applyFont="1" applyFill="1" applyBorder="1" applyAlignment="1" applyProtection="1">
      <alignment vertical="center" wrapText="1"/>
    </xf>
    <xf numFmtId="0" fontId="2" fillId="3" borderId="33" xfId="0" applyFont="1" applyFill="1" applyBorder="1" applyAlignment="1" applyProtection="1">
      <alignment vertical="center" wrapText="1"/>
    </xf>
    <xf numFmtId="0" fontId="2" fillId="0" borderId="13"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3" fillId="0" borderId="23" xfId="0" applyFont="1" applyBorder="1" applyAlignment="1" applyProtection="1">
      <alignment vertical="top" wrapText="1"/>
    </xf>
    <xf numFmtId="0" fontId="3" fillId="0" borderId="17" xfId="0" applyFont="1" applyBorder="1" applyAlignment="1" applyProtection="1">
      <alignment vertical="center" wrapText="1"/>
    </xf>
    <xf numFmtId="0" fontId="2" fillId="3" borderId="4"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9" xfId="0" applyFont="1" applyBorder="1" applyAlignment="1" applyProtection="1">
      <alignment vertical="center" wrapText="1"/>
    </xf>
    <xf numFmtId="0" fontId="3" fillId="0" borderId="5" xfId="0" applyFont="1" applyBorder="1" applyAlignment="1" applyProtection="1">
      <alignment horizontal="center" vertical="center" wrapText="1"/>
    </xf>
    <xf numFmtId="0" fontId="3" fillId="0" borderId="37" xfId="0" applyFont="1" applyBorder="1" applyAlignment="1" applyProtection="1">
      <alignment vertical="center" wrapText="1"/>
    </xf>
    <xf numFmtId="0" fontId="3" fillId="0" borderId="3" xfId="0" applyFont="1" applyBorder="1" applyAlignment="1" applyProtection="1">
      <alignment horizontal="right" vertical="center" wrapText="1"/>
    </xf>
    <xf numFmtId="0" fontId="2" fillId="0" borderId="1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3" fillId="0" borderId="13" xfId="0" applyFont="1" applyBorder="1" applyAlignment="1" applyProtection="1">
      <alignment vertical="center" wrapText="1"/>
    </xf>
    <xf numFmtId="0" fontId="3" fillId="0" borderId="18" xfId="0" applyFont="1" applyBorder="1" applyAlignment="1" applyProtection="1">
      <alignment vertical="center" wrapText="1"/>
    </xf>
    <xf numFmtId="0" fontId="3" fillId="0" borderId="36" xfId="0" applyFont="1" applyBorder="1" applyAlignment="1" applyProtection="1">
      <alignment vertical="center" wrapText="1"/>
    </xf>
    <xf numFmtId="0" fontId="3" fillId="0" borderId="23" xfId="0" applyFont="1" applyBorder="1" applyAlignment="1" applyProtection="1">
      <alignment horizontal="left" vertical="top" wrapText="1"/>
    </xf>
    <xf numFmtId="0" fontId="1" fillId="3" borderId="1" xfId="0" applyFont="1" applyFill="1" applyBorder="1" applyAlignment="1" applyProtection="1">
      <alignment horizontal="center" vertical="center"/>
    </xf>
    <xf numFmtId="0" fontId="3" fillId="0" borderId="3" xfId="0" applyFont="1" applyBorder="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center" vertical="center" wrapText="1"/>
    </xf>
    <xf numFmtId="0" fontId="3" fillId="0" borderId="0" xfId="0" applyFont="1" applyAlignment="1" applyProtection="1">
      <alignment vertical="center" wrapText="1"/>
    </xf>
    <xf numFmtId="0" fontId="2" fillId="0" borderId="17" xfId="0" applyFont="1" applyBorder="1" applyAlignment="1" applyProtection="1">
      <alignment vertical="center" wrapText="1"/>
    </xf>
    <xf numFmtId="0" fontId="2" fillId="0" borderId="3" xfId="0" applyFont="1" applyBorder="1" applyAlignment="1" applyProtection="1">
      <alignment vertical="center" wrapText="1"/>
    </xf>
    <xf numFmtId="0" fontId="3" fillId="0" borderId="3" xfId="0" applyFont="1" applyFill="1" applyBorder="1" applyAlignment="1" applyProtection="1">
      <alignment vertical="center" wrapText="1"/>
    </xf>
    <xf numFmtId="0" fontId="2" fillId="0" borderId="1" xfId="0" applyFont="1" applyBorder="1" applyAlignment="1" applyProtection="1">
      <alignment horizontal="center"/>
    </xf>
    <xf numFmtId="0" fontId="3" fillId="0" borderId="14" xfId="0" applyFont="1" applyBorder="1" applyAlignment="1" applyProtection="1">
      <alignment horizontal="center"/>
    </xf>
    <xf numFmtId="0" fontId="3" fillId="0" borderId="17" xfId="0" applyFont="1" applyFill="1" applyBorder="1" applyAlignment="1" applyProtection="1">
      <alignment vertical="center"/>
    </xf>
    <xf numFmtId="0" fontId="3" fillId="0" borderId="3" xfId="0" applyFont="1" applyFill="1" applyBorder="1" applyAlignment="1" applyProtection="1">
      <alignment vertical="center"/>
    </xf>
    <xf numFmtId="0" fontId="2" fillId="0" borderId="1" xfId="0" applyFont="1" applyFill="1" applyBorder="1" applyAlignment="1" applyProtection="1">
      <alignment horizontal="center"/>
    </xf>
    <xf numFmtId="0" fontId="3" fillId="0" borderId="14" xfId="0" applyFont="1" applyFill="1" applyBorder="1" applyAlignment="1" applyProtection="1">
      <alignment horizontal="center"/>
    </xf>
    <xf numFmtId="0" fontId="2" fillId="0" borderId="3" xfId="0" applyFont="1" applyBorder="1" applyAlignment="1" applyProtection="1">
      <alignment horizontal="right" vertical="center" wrapText="1"/>
    </xf>
    <xf numFmtId="0" fontId="0" fillId="3" borderId="23" xfId="0" applyFont="1" applyFill="1" applyBorder="1" applyProtection="1"/>
    <xf numFmtId="0" fontId="2" fillId="3" borderId="35" xfId="0" applyFont="1" applyFill="1" applyBorder="1" applyAlignment="1" applyProtection="1">
      <alignment horizontal="right" vertical="center" wrapText="1"/>
    </xf>
    <xf numFmtId="0" fontId="2" fillId="3" borderId="26" xfId="0" applyFont="1" applyFill="1" applyBorder="1" applyAlignment="1" applyProtection="1">
      <alignment vertical="center"/>
    </xf>
    <xf numFmtId="0" fontId="2" fillId="3" borderId="25" xfId="0" applyFont="1" applyFill="1" applyBorder="1" applyAlignment="1" applyProtection="1">
      <alignment vertical="center"/>
    </xf>
  </cellXfs>
  <cellStyles count="1">
    <cellStyle name="Normal" xfId="0" builtinId="0"/>
  </cellStyles>
  <dxfs count="1">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152401</xdr:colOff>
      <xdr:row>0</xdr:row>
      <xdr:rowOff>114301</xdr:rowOff>
    </xdr:from>
    <xdr:to>
      <xdr:col>0</xdr:col>
      <xdr:colOff>2412808</xdr:colOff>
      <xdr:row>2</xdr:row>
      <xdr:rowOff>142875</xdr:rowOff>
    </xdr:to>
    <xdr:pic>
      <xdr:nvPicPr>
        <xdr:cNvPr id="2" name="Picture 1" descr="Colorado Department of Education logo.">
          <a:extLst>
            <a:ext uri="{FF2B5EF4-FFF2-40B4-BE49-F238E27FC236}">
              <a16:creationId xmlns:a16="http://schemas.microsoft.com/office/drawing/2014/main" id="{0B601EE0-60A6-4C61-A515-2C313A7660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1" y="114301"/>
          <a:ext cx="2260407" cy="390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42D8-1D76-4E5F-8B78-A425E497D0B9}">
  <dimension ref="A1:A19"/>
  <sheetViews>
    <sheetView topLeftCell="A4" workbookViewId="0">
      <selection activeCell="A9" sqref="A9"/>
    </sheetView>
  </sheetViews>
  <sheetFormatPr defaultRowHeight="14.5" x14ac:dyDescent="0.35"/>
  <cols>
    <col min="1" max="1" width="122.54296875" customWidth="1"/>
  </cols>
  <sheetData>
    <row r="1" spans="1:1" ht="18.5" x14ac:dyDescent="0.45">
      <c r="A1" s="37" t="s">
        <v>0</v>
      </c>
    </row>
    <row r="2" spans="1:1" ht="18.5" x14ac:dyDescent="0.45">
      <c r="A2" s="37" t="s">
        <v>1</v>
      </c>
    </row>
    <row r="3" spans="1:1" ht="18.5" x14ac:dyDescent="0.45">
      <c r="A3" s="37" t="s">
        <v>2</v>
      </c>
    </row>
    <row r="4" spans="1:1" ht="18.5" x14ac:dyDescent="0.45">
      <c r="A4" s="37" t="s">
        <v>3</v>
      </c>
    </row>
    <row r="5" spans="1:1" ht="18.5" x14ac:dyDescent="0.45">
      <c r="A5" s="37" t="s">
        <v>4</v>
      </c>
    </row>
    <row r="7" spans="1:1" ht="100" customHeight="1" x14ac:dyDescent="0.35">
      <c r="A7" s="15" t="s">
        <v>5</v>
      </c>
    </row>
    <row r="9" spans="1:1" ht="60" customHeight="1" x14ac:dyDescent="0.35">
      <c r="A9" s="16" t="s">
        <v>6</v>
      </c>
    </row>
    <row r="11" spans="1:1" ht="30" customHeight="1" x14ac:dyDescent="0.35">
      <c r="A11" s="10" t="s">
        <v>7</v>
      </c>
    </row>
    <row r="13" spans="1:1" ht="30" customHeight="1" x14ac:dyDescent="0.35">
      <c r="A13" s="1" t="s">
        <v>8</v>
      </c>
    </row>
    <row r="15" spans="1:1" ht="120" customHeight="1" x14ac:dyDescent="0.35">
      <c r="A15" s="1" t="s">
        <v>9</v>
      </c>
    </row>
    <row r="17" spans="1:1" ht="120" customHeight="1" x14ac:dyDescent="0.35">
      <c r="A17" s="1" t="s">
        <v>10</v>
      </c>
    </row>
    <row r="19" spans="1:1" x14ac:dyDescent="0.35">
      <c r="A19" t="s">
        <v>11</v>
      </c>
    </row>
  </sheetData>
  <sheetProtection algorithmName="SHA-512" hashValue="YyyQ2IVTCRV+SJMN52Az3uW2PwNux2ULIORRq60g8SiMnQZ/wmNbQwhMvdPmPZQs8Z2iDpdSFRzlpINeTdQCjQ==" saltValue="QjkD8/4cd02emzTicWC8nA=="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6"/>
  <sheetViews>
    <sheetView tabSelected="1" zoomScaleNormal="100" workbookViewId="0">
      <selection activeCell="B4" sqref="B4"/>
    </sheetView>
  </sheetViews>
  <sheetFormatPr defaultRowHeight="14.5" x14ac:dyDescent="0.35"/>
  <cols>
    <col min="1" max="1" width="25.54296875" customWidth="1"/>
    <col min="2" max="2" width="60.54296875" customWidth="1"/>
  </cols>
  <sheetData>
    <row r="1" spans="1:3" ht="18.5" x14ac:dyDescent="0.35">
      <c r="A1" s="42" t="s">
        <v>386</v>
      </c>
      <c r="B1" s="42"/>
    </row>
    <row r="2" spans="1:3" ht="15" thickBot="1" x14ac:dyDescent="0.4"/>
    <row r="3" spans="1:3" ht="50.15" customHeight="1" thickBot="1" x14ac:dyDescent="0.4">
      <c r="A3" s="17" t="s">
        <v>387</v>
      </c>
      <c r="B3" s="31" t="s">
        <v>396</v>
      </c>
    </row>
    <row r="4" spans="1:3" ht="50.15" customHeight="1" thickBot="1" x14ac:dyDescent="0.4">
      <c r="A4" s="17" t="s">
        <v>388</v>
      </c>
      <c r="B4" s="32"/>
    </row>
    <row r="5" spans="1:3" ht="20.149999999999999" customHeight="1" thickBot="1" x14ac:dyDescent="0.4">
      <c r="A5" s="5"/>
      <c r="B5" s="18"/>
    </row>
    <row r="6" spans="1:3" ht="50.15" customHeight="1" thickBot="1" x14ac:dyDescent="0.4">
      <c r="A6" s="20" t="s">
        <v>389</v>
      </c>
      <c r="B6" s="24" t="str">
        <f>'Core Programs Rating Summary'!C18</f>
        <v>20-25 points = program moves to Phase 2</v>
      </c>
    </row>
    <row r="7" spans="1:3" ht="50.15" customHeight="1" thickBot="1" x14ac:dyDescent="0.4">
      <c r="A7" s="20" t="s">
        <v>377</v>
      </c>
      <c r="B7" s="24" t="str">
        <f>'Core Programs Rating Summary'!E63</f>
        <v>Partially Meets Expectations</v>
      </c>
      <c r="C7" s="13"/>
    </row>
    <row r="8" spans="1:3" ht="50.15" customHeight="1" thickBot="1" x14ac:dyDescent="0.4">
      <c r="A8" s="34" t="s">
        <v>382</v>
      </c>
      <c r="B8" s="35" t="str">
        <f>'Core Programs Rating Summary'!E69</f>
        <v>Doesn’t Meet Expectations</v>
      </c>
    </row>
    <row r="9" spans="1:3" ht="20.149999999999999" customHeight="1" thickBot="1" x14ac:dyDescent="0.4">
      <c r="A9" s="5"/>
      <c r="B9" s="18"/>
    </row>
    <row r="10" spans="1:3" ht="50.15" customHeight="1" x14ac:dyDescent="0.35">
      <c r="A10" s="56" t="s">
        <v>390</v>
      </c>
      <c r="B10" s="55"/>
    </row>
    <row r="11" spans="1:3" ht="50.15" customHeight="1" x14ac:dyDescent="0.35">
      <c r="A11" s="41" t="s">
        <v>391</v>
      </c>
      <c r="B11" s="14" t="s">
        <v>333</v>
      </c>
    </row>
    <row r="12" spans="1:3" ht="50.15" customHeight="1" x14ac:dyDescent="0.35">
      <c r="A12" s="41" t="s">
        <v>83</v>
      </c>
      <c r="B12" s="19" t="str">
        <f>'Core Programs Rating Summary'!E29</f>
        <v>Meets Expectations</v>
      </c>
    </row>
    <row r="13" spans="1:3" ht="50.15" customHeight="1" x14ac:dyDescent="0.35">
      <c r="A13" s="41" t="s">
        <v>170</v>
      </c>
      <c r="B13" s="19" t="str">
        <f>'Core Programs Rating Summary'!E39</f>
        <v>Meets Expectations</v>
      </c>
    </row>
    <row r="14" spans="1:3" ht="50.15" customHeight="1" x14ac:dyDescent="0.35">
      <c r="A14" s="41" t="s">
        <v>221</v>
      </c>
      <c r="B14" s="19" t="str">
        <f>'Core Programs Rating Summary'!E48</f>
        <v>Meets Expectations</v>
      </c>
    </row>
    <row r="15" spans="1:3" ht="50.15" customHeight="1" x14ac:dyDescent="0.35">
      <c r="A15" s="41" t="s">
        <v>368</v>
      </c>
      <c r="B15" s="19" t="str">
        <f>'Core Programs Rating Summary'!E57</f>
        <v>Doesn’t Meet Expectations</v>
      </c>
    </row>
    <row r="16" spans="1:3" ht="50.15" customHeight="1" thickBot="1" x14ac:dyDescent="0.4">
      <c r="A16" s="21" t="s">
        <v>392</v>
      </c>
      <c r="B16" s="33" t="s">
        <v>394</v>
      </c>
    </row>
  </sheetData>
  <sheetProtection algorithmName="SHA-512" hashValue="bVP1x3NkMAXYtw6BW+53k/MKZ7WsmV1sOXxQF3zdtnxuD7KYE9vuUxbCKA0Zbp6ltgezoxivlf5k5d/h+VGaWw==" saltValue="TkU1j2/xOBY6lao8R8FrCA==" spinCount="100000" sheet="1" formatCells="0" formatColumns="0" formatRows="0"/>
  <pageMargins left="0.7" right="0.7" top="0.75" bottom="0.75" header="0.3" footer="0.3"/>
  <pageSetup scale="78" orientation="landscape" horizontalDpi="4294967293" verticalDpi="4294967293" r:id="rId1"/>
  <headerFooter>
    <oddFooter>&amp;LJanuary 2020&amp;CCore Program Review&amp;RFinal Summary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
  <sheetViews>
    <sheetView zoomScaleNormal="100" workbookViewId="0">
      <selection activeCell="A6" sqref="A6"/>
    </sheetView>
  </sheetViews>
  <sheetFormatPr defaultColWidth="8.7265625" defaultRowHeight="14.5" x14ac:dyDescent="0.35"/>
  <cols>
    <col min="1" max="1" width="122.54296875" style="2" customWidth="1"/>
    <col min="2" max="16384" width="8.7265625" style="2"/>
  </cols>
  <sheetData>
    <row r="1" spans="1:1" ht="18.649999999999999" customHeight="1" x14ac:dyDescent="0.35">
      <c r="A1" s="12" t="s">
        <v>12</v>
      </c>
    </row>
    <row r="2" spans="1:1" ht="15.5" x14ac:dyDescent="0.35">
      <c r="A2" s="11"/>
    </row>
    <row r="3" spans="1:1" ht="15.65" customHeight="1" x14ac:dyDescent="0.35">
      <c r="A3" s="9" t="s">
        <v>13</v>
      </c>
    </row>
    <row r="4" spans="1:1" ht="32.15" customHeight="1" x14ac:dyDescent="0.35">
      <c r="A4" s="7" t="s">
        <v>14</v>
      </c>
    </row>
    <row r="5" spans="1:1" ht="15.5" x14ac:dyDescent="0.35">
      <c r="A5" s="22" t="s">
        <v>15</v>
      </c>
    </row>
    <row r="6" spans="1:1" ht="15.5" x14ac:dyDescent="0.35">
      <c r="A6" s="11"/>
    </row>
    <row r="7" spans="1:1" ht="15.5" x14ac:dyDescent="0.35">
      <c r="A7" s="9" t="s">
        <v>16</v>
      </c>
    </row>
    <row r="8" spans="1:1" ht="32.15" customHeight="1" x14ac:dyDescent="0.35">
      <c r="A8" s="7" t="s">
        <v>17</v>
      </c>
    </row>
    <row r="9" spans="1:1" ht="15.5" x14ac:dyDescent="0.35">
      <c r="A9" s="22" t="s">
        <v>18</v>
      </c>
    </row>
    <row r="10" spans="1:1" ht="15.5" x14ac:dyDescent="0.35">
      <c r="A10" s="11"/>
    </row>
    <row r="11" spans="1:1" ht="15.5" x14ac:dyDescent="0.35">
      <c r="A11" s="9" t="s">
        <v>19</v>
      </c>
    </row>
    <row r="12" spans="1:1" ht="32.15" customHeight="1" x14ac:dyDescent="0.35">
      <c r="A12" s="7" t="s">
        <v>20</v>
      </c>
    </row>
    <row r="13" spans="1:1" x14ac:dyDescent="0.35">
      <c r="A13" s="23" t="s">
        <v>21</v>
      </c>
    </row>
    <row r="14" spans="1:1" x14ac:dyDescent="0.35">
      <c r="A14" s="8"/>
    </row>
  </sheetData>
  <sheetProtection algorithmName="SHA-512" hashValue="oegJQQEU/ss62eqDfE6Tl/AHUsJKJYYLQEYnwc7Z+uOZWN0jr1jJ8TWufJz+6EtKKSPz8XY2P9lj0tU2MIMZyQ==" saltValue="L2EWbg9ylhFs0fc9I/+Xzw==" spinCount="100000" sheet="1" objects="1" scenarios="1"/>
  <pageMargins left="0.7" right="0.7" top="0.75" bottom="0.75" header="0.3" footer="0.3"/>
  <pageSetup scale="78" orientation="landscape" horizontalDpi="4294967293" verticalDpi="4294967293" r:id="rId1"/>
  <headerFooter>
    <oddFooter>&amp;LJanuary 2020&amp;CCore Program Review&amp;RRating Definitions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9"/>
  <sheetViews>
    <sheetView topLeftCell="A64" zoomScaleNormal="100" workbookViewId="0">
      <selection activeCell="C59" sqref="C59"/>
    </sheetView>
  </sheetViews>
  <sheetFormatPr defaultRowHeight="14.5" x14ac:dyDescent="0.35"/>
  <cols>
    <col min="1" max="1" width="4.54296875" customWidth="1"/>
    <col min="2" max="2" width="55.54296875" customWidth="1"/>
    <col min="3" max="3" width="14.54296875" style="3" customWidth="1"/>
    <col min="4" max="4" width="40.54296875" customWidth="1"/>
    <col min="5" max="5" width="9.54296875" style="3" customWidth="1"/>
  </cols>
  <sheetData>
    <row r="1" spans="1:5" ht="18.5" x14ac:dyDescent="0.35">
      <c r="A1" s="104" t="s">
        <v>22</v>
      </c>
      <c r="B1" s="105"/>
      <c r="C1" s="105"/>
      <c r="D1" s="105"/>
      <c r="E1" s="105"/>
    </row>
    <row r="2" spans="1:5" ht="15.5" x14ac:dyDescent="0.35">
      <c r="A2" s="106"/>
      <c r="B2" s="61"/>
      <c r="C2" s="60"/>
      <c r="D2" s="61"/>
      <c r="E2" s="60"/>
    </row>
    <row r="3" spans="1:5" ht="15" customHeight="1" x14ac:dyDescent="0.35">
      <c r="A3" s="106" t="s">
        <v>23</v>
      </c>
      <c r="B3" s="106"/>
      <c r="C3" s="106"/>
      <c r="D3" s="106"/>
      <c r="E3" s="60"/>
    </row>
    <row r="4" spans="1:5" ht="15" thickBot="1" x14ac:dyDescent="0.4">
      <c r="A4" s="61"/>
      <c r="B4" s="61"/>
      <c r="C4" s="60"/>
      <c r="D4" s="61"/>
      <c r="E4" s="60"/>
    </row>
    <row r="5" spans="1:5" ht="49.5" customHeight="1" x14ac:dyDescent="0.35">
      <c r="A5" s="107"/>
      <c r="B5" s="108" t="s">
        <v>24</v>
      </c>
      <c r="C5" s="87" t="s">
        <v>25</v>
      </c>
      <c r="D5" s="87" t="s">
        <v>26</v>
      </c>
      <c r="E5" s="88" t="s">
        <v>27</v>
      </c>
    </row>
    <row r="6" spans="1:5" ht="80.150000000000006" customHeight="1" x14ac:dyDescent="0.35">
      <c r="A6" s="82">
        <v>1</v>
      </c>
      <c r="B6" s="83" t="s">
        <v>28</v>
      </c>
      <c r="C6" s="43" t="s">
        <v>29</v>
      </c>
      <c r="D6" s="28" t="s">
        <v>30</v>
      </c>
      <c r="E6" s="81">
        <f>IF(C6="Met", 1, 0)</f>
        <v>1</v>
      </c>
    </row>
    <row r="7" spans="1:5" ht="120" customHeight="1" x14ac:dyDescent="0.35">
      <c r="A7" s="82">
        <v>2</v>
      </c>
      <c r="B7" s="83" t="s">
        <v>31</v>
      </c>
      <c r="C7" s="27" t="s">
        <v>29</v>
      </c>
      <c r="D7" s="28"/>
      <c r="E7" s="81">
        <f t="shared" ref="E7:E10" si="0">IF(C7="Met", 1, 0)</f>
        <v>1</v>
      </c>
    </row>
    <row r="8" spans="1:5" ht="50.15" customHeight="1" x14ac:dyDescent="0.35">
      <c r="A8" s="82">
        <v>3</v>
      </c>
      <c r="B8" s="83" t="s">
        <v>32</v>
      </c>
      <c r="C8" s="27" t="s">
        <v>29</v>
      </c>
      <c r="D8" s="28"/>
      <c r="E8" s="81">
        <f t="shared" si="0"/>
        <v>1</v>
      </c>
    </row>
    <row r="9" spans="1:5" ht="50.15" customHeight="1" x14ac:dyDescent="0.35">
      <c r="A9" s="82">
        <v>4</v>
      </c>
      <c r="B9" s="83" t="s">
        <v>33</v>
      </c>
      <c r="C9" s="27" t="s">
        <v>29</v>
      </c>
      <c r="D9" s="28"/>
      <c r="E9" s="81">
        <f t="shared" si="0"/>
        <v>1</v>
      </c>
    </row>
    <row r="10" spans="1:5" ht="50.15" customHeight="1" x14ac:dyDescent="0.35">
      <c r="A10" s="82">
        <v>5</v>
      </c>
      <c r="B10" s="83" t="s">
        <v>34</v>
      </c>
      <c r="C10" s="27" t="s">
        <v>29</v>
      </c>
      <c r="D10" s="28" t="s">
        <v>35</v>
      </c>
      <c r="E10" s="81">
        <f t="shared" si="0"/>
        <v>1</v>
      </c>
    </row>
    <row r="11" spans="1:5" s="4" customFormat="1" ht="15" customHeight="1" x14ac:dyDescent="0.35">
      <c r="A11" s="63"/>
      <c r="B11" s="64"/>
      <c r="C11" s="64"/>
      <c r="D11" s="65" t="s">
        <v>36</v>
      </c>
      <c r="E11" s="66">
        <f>SUM(E6:E10)</f>
        <v>5</v>
      </c>
    </row>
    <row r="12" spans="1:5" s="4" customFormat="1" ht="15" customHeight="1" thickBot="1" x14ac:dyDescent="0.4">
      <c r="A12" s="67"/>
      <c r="B12" s="68"/>
      <c r="C12" s="68"/>
      <c r="D12" s="69"/>
      <c r="E12" s="95" t="s">
        <v>37</v>
      </c>
    </row>
    <row r="13" spans="1:5" ht="15" thickBot="1" x14ac:dyDescent="0.4">
      <c r="A13" s="101"/>
      <c r="B13" s="101"/>
      <c r="C13" s="102"/>
      <c r="D13" s="101"/>
      <c r="E13" s="60"/>
    </row>
    <row r="14" spans="1:5" ht="30" customHeight="1" x14ac:dyDescent="0.35">
      <c r="A14" s="103"/>
      <c r="B14" s="86" t="s">
        <v>38</v>
      </c>
      <c r="C14" s="87" t="s">
        <v>25</v>
      </c>
      <c r="D14" s="87" t="s">
        <v>26</v>
      </c>
      <c r="E14" s="88" t="s">
        <v>27</v>
      </c>
    </row>
    <row r="15" spans="1:5" ht="80.150000000000006" customHeight="1" x14ac:dyDescent="0.35">
      <c r="A15" s="82">
        <v>1</v>
      </c>
      <c r="B15" s="83" t="s">
        <v>39</v>
      </c>
      <c r="C15" s="27" t="s">
        <v>29</v>
      </c>
      <c r="D15" s="28"/>
      <c r="E15" s="81">
        <f>IF(C15="Met", 1, 0)</f>
        <v>1</v>
      </c>
    </row>
    <row r="16" spans="1:5" ht="50.15" customHeight="1" x14ac:dyDescent="0.35">
      <c r="A16" s="82">
        <v>2</v>
      </c>
      <c r="B16" s="83" t="s">
        <v>40</v>
      </c>
      <c r="C16" s="27" t="s">
        <v>29</v>
      </c>
      <c r="D16" s="28"/>
      <c r="E16" s="81">
        <f t="shared" ref="E16:E17" si="1">IF(C16="Met", 1, 0)</f>
        <v>1</v>
      </c>
    </row>
    <row r="17" spans="1:5" ht="50.15" customHeight="1" x14ac:dyDescent="0.35">
      <c r="A17" s="82">
        <v>3</v>
      </c>
      <c r="B17" s="83" t="s">
        <v>41</v>
      </c>
      <c r="C17" s="27" t="s">
        <v>29</v>
      </c>
      <c r="D17" s="28"/>
      <c r="E17" s="81">
        <f t="shared" si="1"/>
        <v>1</v>
      </c>
    </row>
    <row r="18" spans="1:5" s="4" customFormat="1" ht="15" customHeight="1" x14ac:dyDescent="0.35">
      <c r="A18" s="63"/>
      <c r="B18" s="64"/>
      <c r="C18" s="64"/>
      <c r="D18" s="65" t="s">
        <v>42</v>
      </c>
      <c r="E18" s="66">
        <f>SUM(E15:E17)</f>
        <v>3</v>
      </c>
    </row>
    <row r="19" spans="1:5" s="4" customFormat="1" ht="15" customHeight="1" thickBot="1" x14ac:dyDescent="0.4">
      <c r="A19" s="67"/>
      <c r="B19" s="68"/>
      <c r="C19" s="68"/>
      <c r="D19" s="69"/>
      <c r="E19" s="70" t="s">
        <v>43</v>
      </c>
    </row>
    <row r="20" spans="1:5" ht="15" thickBot="1" x14ac:dyDescent="0.4">
      <c r="A20" s="61"/>
      <c r="B20" s="61"/>
      <c r="C20" s="60"/>
      <c r="D20" s="61"/>
      <c r="E20" s="60"/>
    </row>
    <row r="21" spans="1:5" ht="100" customHeight="1" x14ac:dyDescent="0.35">
      <c r="A21" s="85"/>
      <c r="B21" s="86" t="s">
        <v>44</v>
      </c>
      <c r="C21" s="87" t="s">
        <v>25</v>
      </c>
      <c r="D21" s="87" t="s">
        <v>26</v>
      </c>
      <c r="E21" s="88" t="s">
        <v>27</v>
      </c>
    </row>
    <row r="22" spans="1:5" ht="50.15" customHeight="1" x14ac:dyDescent="0.35">
      <c r="A22" s="82">
        <v>1</v>
      </c>
      <c r="B22" s="83" t="s">
        <v>45</v>
      </c>
      <c r="C22" s="25" t="s">
        <v>46</v>
      </c>
      <c r="D22" s="26" t="s">
        <v>47</v>
      </c>
      <c r="E22" s="81">
        <f>IF(C22="Met", 1, 0)</f>
        <v>0</v>
      </c>
    </row>
    <row r="23" spans="1:5" ht="50.15" customHeight="1" x14ac:dyDescent="0.35">
      <c r="A23" s="82">
        <v>2</v>
      </c>
      <c r="B23" s="83" t="s">
        <v>48</v>
      </c>
      <c r="C23" s="25" t="s">
        <v>29</v>
      </c>
      <c r="D23" s="26"/>
      <c r="E23" s="81">
        <f t="shared" ref="E23:E24" si="2">IF(C23="Met", 1, 0)</f>
        <v>1</v>
      </c>
    </row>
    <row r="24" spans="1:5" ht="50.15" customHeight="1" x14ac:dyDescent="0.35">
      <c r="A24" s="82">
        <v>3</v>
      </c>
      <c r="B24" s="83" t="s">
        <v>49</v>
      </c>
      <c r="C24" s="25" t="s">
        <v>46</v>
      </c>
      <c r="D24" s="26" t="s">
        <v>50</v>
      </c>
      <c r="E24" s="81">
        <f t="shared" si="2"/>
        <v>0</v>
      </c>
    </row>
    <row r="25" spans="1:5" s="4" customFormat="1" ht="15" customHeight="1" x14ac:dyDescent="0.35">
      <c r="A25" s="63"/>
      <c r="B25" s="96"/>
      <c r="C25" s="96"/>
      <c r="D25" s="97" t="s">
        <v>51</v>
      </c>
      <c r="E25" s="66">
        <f>SUM(E22:E24)</f>
        <v>1</v>
      </c>
    </row>
    <row r="26" spans="1:5" s="4" customFormat="1" ht="15" customHeight="1" thickBot="1" x14ac:dyDescent="0.4">
      <c r="A26" s="98"/>
      <c r="B26" s="99"/>
      <c r="C26" s="99"/>
      <c r="D26" s="100"/>
      <c r="E26" s="70" t="s">
        <v>43</v>
      </c>
    </row>
    <row r="27" spans="1:5" ht="15" thickBot="1" x14ac:dyDescent="0.4">
      <c r="A27" s="61"/>
      <c r="B27" s="61"/>
      <c r="C27" s="60"/>
      <c r="D27" s="61"/>
      <c r="E27" s="60"/>
    </row>
    <row r="28" spans="1:5" ht="80.150000000000006" customHeight="1" x14ac:dyDescent="0.35">
      <c r="A28" s="85"/>
      <c r="B28" s="86" t="s">
        <v>52</v>
      </c>
      <c r="C28" s="87" t="s">
        <v>25</v>
      </c>
      <c r="D28" s="87" t="s">
        <v>26</v>
      </c>
      <c r="E28" s="88" t="s">
        <v>27</v>
      </c>
    </row>
    <row r="29" spans="1:5" ht="50.15" customHeight="1" x14ac:dyDescent="0.35">
      <c r="A29" s="82">
        <v>1</v>
      </c>
      <c r="B29" s="83" t="s">
        <v>53</v>
      </c>
      <c r="C29" s="25" t="s">
        <v>29</v>
      </c>
      <c r="D29" s="26" t="s">
        <v>54</v>
      </c>
      <c r="E29" s="81">
        <f>IF(C29="Met", 1, 0)</f>
        <v>1</v>
      </c>
    </row>
    <row r="30" spans="1:5" ht="80.150000000000006" customHeight="1" x14ac:dyDescent="0.35">
      <c r="A30" s="82">
        <v>2</v>
      </c>
      <c r="B30" s="83" t="s">
        <v>55</v>
      </c>
      <c r="C30" s="25" t="s">
        <v>29</v>
      </c>
      <c r="D30" s="26"/>
      <c r="E30" s="81">
        <f t="shared" ref="E30:E35" si="3">IF(C30="Met", 1, 0)</f>
        <v>1</v>
      </c>
    </row>
    <row r="31" spans="1:5" ht="50.15" customHeight="1" x14ac:dyDescent="0.35">
      <c r="A31" s="82">
        <v>3</v>
      </c>
      <c r="B31" s="83" t="s">
        <v>56</v>
      </c>
      <c r="C31" s="25" t="s">
        <v>29</v>
      </c>
      <c r="D31" s="26"/>
      <c r="E31" s="81">
        <f t="shared" si="3"/>
        <v>1</v>
      </c>
    </row>
    <row r="32" spans="1:5" ht="50.15" customHeight="1" x14ac:dyDescent="0.35">
      <c r="A32" s="82">
        <v>4</v>
      </c>
      <c r="B32" s="83" t="s">
        <v>57</v>
      </c>
      <c r="C32" s="25" t="s">
        <v>29</v>
      </c>
      <c r="D32" s="26"/>
      <c r="E32" s="81">
        <f t="shared" si="3"/>
        <v>1</v>
      </c>
    </row>
    <row r="33" spans="1:5" ht="80.150000000000006" customHeight="1" x14ac:dyDescent="0.35">
      <c r="A33" s="82">
        <v>5</v>
      </c>
      <c r="B33" s="83" t="s">
        <v>58</v>
      </c>
      <c r="C33" s="25" t="s">
        <v>29</v>
      </c>
      <c r="D33" s="26"/>
      <c r="E33" s="81">
        <f t="shared" si="3"/>
        <v>1</v>
      </c>
    </row>
    <row r="34" spans="1:5" ht="80.150000000000006" customHeight="1" x14ac:dyDescent="0.35">
      <c r="A34" s="82">
        <v>6</v>
      </c>
      <c r="B34" s="83" t="s">
        <v>59</v>
      </c>
      <c r="C34" s="25" t="s">
        <v>29</v>
      </c>
      <c r="D34" s="26"/>
      <c r="E34" s="81">
        <f t="shared" si="3"/>
        <v>1</v>
      </c>
    </row>
    <row r="35" spans="1:5" ht="50.15" customHeight="1" x14ac:dyDescent="0.35">
      <c r="A35" s="82">
        <v>7</v>
      </c>
      <c r="B35" s="83" t="s">
        <v>60</v>
      </c>
      <c r="C35" s="25" t="s">
        <v>29</v>
      </c>
      <c r="D35" s="26"/>
      <c r="E35" s="81">
        <f t="shared" si="3"/>
        <v>1</v>
      </c>
    </row>
    <row r="36" spans="1:5" s="4" customFormat="1" ht="15" customHeight="1" x14ac:dyDescent="0.35">
      <c r="A36" s="63"/>
      <c r="B36" s="89"/>
      <c r="C36" s="89"/>
      <c r="D36" s="90" t="s">
        <v>61</v>
      </c>
      <c r="E36" s="91">
        <f>SUM(E29:E35)</f>
        <v>7</v>
      </c>
    </row>
    <row r="37" spans="1:5" s="4" customFormat="1" ht="15" customHeight="1" thickBot="1" x14ac:dyDescent="0.4">
      <c r="A37" s="92"/>
      <c r="B37" s="93"/>
      <c r="C37" s="93"/>
      <c r="D37" s="94"/>
      <c r="E37" s="95" t="s">
        <v>62</v>
      </c>
    </row>
    <row r="38" spans="1:5" ht="15" thickBot="1" x14ac:dyDescent="0.4">
      <c r="A38" s="61"/>
      <c r="B38" s="61"/>
      <c r="C38" s="60"/>
      <c r="D38" s="61"/>
      <c r="E38" s="60"/>
    </row>
    <row r="39" spans="1:5" ht="40" customHeight="1" x14ac:dyDescent="0.35">
      <c r="A39" s="85"/>
      <c r="B39" s="86" t="s">
        <v>63</v>
      </c>
      <c r="C39" s="87" t="s">
        <v>25</v>
      </c>
      <c r="D39" s="87" t="s">
        <v>26</v>
      </c>
      <c r="E39" s="88" t="s">
        <v>27</v>
      </c>
    </row>
    <row r="40" spans="1:5" ht="50.15" customHeight="1" x14ac:dyDescent="0.35">
      <c r="A40" s="82">
        <v>1</v>
      </c>
      <c r="B40" s="83" t="s">
        <v>64</v>
      </c>
      <c r="C40" s="25" t="s">
        <v>29</v>
      </c>
      <c r="D40" s="26"/>
      <c r="E40" s="81">
        <f>IF(C40="Met", 1, 0)</f>
        <v>1</v>
      </c>
    </row>
    <row r="41" spans="1:5" ht="80.150000000000006" customHeight="1" x14ac:dyDescent="0.35">
      <c r="A41" s="82">
        <v>2</v>
      </c>
      <c r="B41" s="83" t="s">
        <v>65</v>
      </c>
      <c r="C41" s="25" t="s">
        <v>29</v>
      </c>
      <c r="D41" s="26"/>
      <c r="E41" s="81">
        <f t="shared" ref="E41:E43" si="4">IF(C41="Met", 1, 0)</f>
        <v>1</v>
      </c>
    </row>
    <row r="42" spans="1:5" ht="80.150000000000006" customHeight="1" x14ac:dyDescent="0.35">
      <c r="A42" s="82">
        <v>3</v>
      </c>
      <c r="B42" s="83" t="s">
        <v>66</v>
      </c>
      <c r="C42" s="25" t="s">
        <v>29</v>
      </c>
      <c r="D42" s="26"/>
      <c r="E42" s="81">
        <f t="shared" si="4"/>
        <v>1</v>
      </c>
    </row>
    <row r="43" spans="1:5" ht="50.15" customHeight="1" x14ac:dyDescent="0.35">
      <c r="A43" s="82">
        <v>4</v>
      </c>
      <c r="B43" s="83" t="s">
        <v>67</v>
      </c>
      <c r="C43" s="25" t="s">
        <v>29</v>
      </c>
      <c r="D43" s="26"/>
      <c r="E43" s="81">
        <f t="shared" si="4"/>
        <v>1</v>
      </c>
    </row>
    <row r="44" spans="1:5" s="4" customFormat="1" ht="15" customHeight="1" x14ac:dyDescent="0.35">
      <c r="A44" s="63"/>
      <c r="B44" s="64"/>
      <c r="C44" s="64"/>
      <c r="D44" s="65" t="s">
        <v>68</v>
      </c>
      <c r="E44" s="66">
        <f>SUM(E40:E43)</f>
        <v>4</v>
      </c>
    </row>
    <row r="45" spans="1:5" s="4" customFormat="1" ht="15" customHeight="1" thickBot="1" x14ac:dyDescent="0.4">
      <c r="A45" s="67"/>
      <c r="B45" s="68"/>
      <c r="C45" s="68"/>
      <c r="D45" s="69"/>
      <c r="E45" s="70" t="s">
        <v>69</v>
      </c>
    </row>
    <row r="46" spans="1:5" ht="15" thickBot="1" x14ac:dyDescent="0.4">
      <c r="A46" s="61"/>
      <c r="B46" s="61"/>
      <c r="C46" s="60"/>
      <c r="D46" s="61"/>
      <c r="E46" s="60"/>
    </row>
    <row r="47" spans="1:5" ht="60" customHeight="1" x14ac:dyDescent="0.35">
      <c r="A47" s="85"/>
      <c r="B47" s="86" t="s">
        <v>70</v>
      </c>
      <c r="C47" s="87" t="s">
        <v>25</v>
      </c>
      <c r="D47" s="87" t="s">
        <v>26</v>
      </c>
      <c r="E47" s="88" t="s">
        <v>27</v>
      </c>
    </row>
    <row r="48" spans="1:5" ht="80.150000000000006" customHeight="1" x14ac:dyDescent="0.35">
      <c r="A48" s="82">
        <v>1</v>
      </c>
      <c r="B48" s="83" t="s">
        <v>71</v>
      </c>
      <c r="C48" s="27" t="s">
        <v>29</v>
      </c>
      <c r="D48" s="26"/>
      <c r="E48" s="81">
        <f>IF(C48="Met", 1, 0)</f>
        <v>1</v>
      </c>
    </row>
    <row r="49" spans="1:5" ht="100" customHeight="1" x14ac:dyDescent="0.35">
      <c r="A49" s="82">
        <v>2</v>
      </c>
      <c r="B49" s="83" t="s">
        <v>72</v>
      </c>
      <c r="C49" s="27" t="s">
        <v>29</v>
      </c>
      <c r="D49" s="26"/>
      <c r="E49" s="81">
        <f>IF(C49="Met", 1, 0)</f>
        <v>1</v>
      </c>
    </row>
    <row r="50" spans="1:5" ht="50.15" customHeight="1" x14ac:dyDescent="0.35">
      <c r="A50" s="84">
        <v>5</v>
      </c>
      <c r="B50" s="83" t="s">
        <v>73</v>
      </c>
      <c r="C50" s="27" t="s">
        <v>29</v>
      </c>
      <c r="D50" s="26"/>
      <c r="E50" s="81">
        <f>IF(C50="Met", 1, 0)</f>
        <v>1</v>
      </c>
    </row>
    <row r="51" spans="1:5" s="4" customFormat="1" ht="15" customHeight="1" x14ac:dyDescent="0.35">
      <c r="A51" s="63"/>
      <c r="B51" s="64"/>
      <c r="C51" s="64"/>
      <c r="D51" s="65" t="s">
        <v>74</v>
      </c>
      <c r="E51" s="66">
        <f>SUM(E48:E50)</f>
        <v>3</v>
      </c>
    </row>
    <row r="52" spans="1:5" s="4" customFormat="1" ht="15" customHeight="1" thickBot="1" x14ac:dyDescent="0.4">
      <c r="A52" s="67"/>
      <c r="B52" s="68"/>
      <c r="C52" s="68"/>
      <c r="D52" s="69"/>
      <c r="E52" s="70" t="s">
        <v>43</v>
      </c>
    </row>
    <row r="53" spans="1:5" x14ac:dyDescent="0.35">
      <c r="A53" s="61"/>
      <c r="B53" s="61"/>
      <c r="C53" s="60"/>
      <c r="D53" s="61"/>
      <c r="E53" s="60"/>
    </row>
    <row r="54" spans="1:5" ht="15.5" x14ac:dyDescent="0.35">
      <c r="A54" s="61"/>
      <c r="B54" s="71" t="s">
        <v>75</v>
      </c>
      <c r="C54" s="71"/>
      <c r="D54" s="71"/>
      <c r="E54" s="60"/>
    </row>
    <row r="55" spans="1:5" ht="15" customHeight="1" thickBot="1" x14ac:dyDescent="0.4">
      <c r="A55" s="61"/>
      <c r="B55" s="72"/>
      <c r="C55" s="73"/>
      <c r="D55" s="73"/>
      <c r="E55" s="60"/>
    </row>
    <row r="56" spans="1:5" ht="15.5" x14ac:dyDescent="0.35">
      <c r="A56" s="61"/>
      <c r="B56" s="74" t="s">
        <v>76</v>
      </c>
      <c r="C56" s="75" t="s">
        <v>77</v>
      </c>
      <c r="D56" s="76"/>
      <c r="E56" s="60"/>
    </row>
    <row r="57" spans="1:5" ht="15.5" x14ac:dyDescent="0.35">
      <c r="A57" s="61"/>
      <c r="B57" s="77">
        <f>SUM(E11+E18+E25+E36+E44+E51)</f>
        <v>23</v>
      </c>
      <c r="C57" s="78" t="s">
        <v>78</v>
      </c>
      <c r="D57" s="79"/>
      <c r="E57" s="60"/>
    </row>
    <row r="58" spans="1:5" x14ac:dyDescent="0.35">
      <c r="A58" s="61"/>
      <c r="B58" s="80" t="s">
        <v>79</v>
      </c>
      <c r="C58" s="78" t="s">
        <v>80</v>
      </c>
      <c r="D58" s="79"/>
      <c r="E58" s="60"/>
    </row>
    <row r="59" spans="1:5" ht="50.15" customHeight="1" thickBot="1" x14ac:dyDescent="0.4">
      <c r="A59" s="61"/>
      <c r="B59" s="62" t="s">
        <v>81</v>
      </c>
      <c r="C59" s="50" t="s">
        <v>78</v>
      </c>
      <c r="D59" s="59"/>
      <c r="E59" s="60"/>
    </row>
  </sheetData>
  <sheetProtection algorithmName="SHA-512" hashValue="hUWJuu6ul9TUgZu312+6WB6WTkxZySUCtbtHYkyUIrVE6ahzMmbTqBT5Vc6/OWj1Vzz8ff4bFJbQKAsiQm9Tog==" saltValue="wx8bqdqVYBdVqOK3S1MRcw==" spinCount="100000" sheet="1" formatCells="0" formatColumns="0"/>
  <conditionalFormatting sqref="D6">
    <cfRule type="expression" dxfId="0" priority="1">
      <formula>C6="Met"=1</formula>
    </cfRule>
  </conditionalFormatting>
  <dataValidations count="2">
    <dataValidation type="list" allowBlank="1" showInputMessage="1" showErrorMessage="1" sqref="C6:C10 C15:C17 C22:C24 C40:C43 C29:C35 C48:C50" xr:uid="{00000000-0002-0000-0200-000000000000}">
      <formula1>"Met, Not met"</formula1>
    </dataValidation>
    <dataValidation type="list" allowBlank="1" showInputMessage="1" showErrorMessage="1" sqref="C59" xr:uid="{00000000-0002-0000-0200-000001000000}">
      <formula1>"20-25 points = program moves to Phase 2, 0-19 points = program doesn't move to Phase 2"</formula1>
    </dataValidation>
  </dataValidations>
  <pageMargins left="0.7" right="0.7" top="0.75" bottom="0.75" header="0.3" footer="0.3"/>
  <pageSetup scale="78" orientation="landscape" horizontalDpi="4294967293" verticalDpi="4294967293" r:id="rId1"/>
  <headerFooter>
    <oddFooter>&amp;LJanuary 2020&amp;CCore Program Review&amp;RPhase 1</oddFooter>
  </headerFooter>
  <rowBreaks count="4" manualBreakCount="4">
    <brk id="13" max="16383" man="1"/>
    <brk id="27" max="16383" man="1"/>
    <brk id="38" max="16383" man="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0"/>
  <sheetViews>
    <sheetView topLeftCell="A12" zoomScaleNormal="100" workbookViewId="0">
      <selection activeCell="C28" sqref="C28"/>
    </sheetView>
  </sheetViews>
  <sheetFormatPr defaultRowHeight="14.5" x14ac:dyDescent="0.35"/>
  <cols>
    <col min="1" max="1" width="4.54296875" customWidth="1"/>
    <col min="2" max="2" width="55.54296875" customWidth="1"/>
    <col min="3" max="3" width="14.54296875" style="3" customWidth="1"/>
    <col min="4" max="4" width="40.54296875" customWidth="1"/>
    <col min="5" max="5" width="9.54296875" style="3" customWidth="1"/>
  </cols>
  <sheetData>
    <row r="1" spans="1:5" ht="18.5" x14ac:dyDescent="0.35">
      <c r="A1" s="105" t="s">
        <v>22</v>
      </c>
      <c r="B1" s="105"/>
      <c r="C1" s="140"/>
      <c r="D1" s="105"/>
      <c r="E1" s="105"/>
    </row>
    <row r="2" spans="1:5" ht="15.5" x14ac:dyDescent="0.35">
      <c r="A2" s="141"/>
      <c r="B2" s="61"/>
      <c r="C2" s="60"/>
      <c r="D2" s="61"/>
      <c r="E2" s="60"/>
    </row>
    <row r="3" spans="1:5" ht="15.5" x14ac:dyDescent="0.35">
      <c r="A3" s="142" t="s">
        <v>82</v>
      </c>
      <c r="B3" s="142"/>
      <c r="C3" s="143"/>
      <c r="D3" s="142"/>
      <c r="E3" s="142"/>
    </row>
    <row r="4" spans="1:5" x14ac:dyDescent="0.35">
      <c r="A4" s="61"/>
      <c r="B4" s="61"/>
      <c r="C4" s="60"/>
      <c r="D4" s="61"/>
      <c r="E4" s="60"/>
    </row>
    <row r="5" spans="1:5" ht="18.5" x14ac:dyDescent="0.45">
      <c r="A5" s="144" t="s">
        <v>83</v>
      </c>
      <c r="B5" s="144"/>
      <c r="C5" s="145"/>
      <c r="D5" s="144"/>
      <c r="E5" s="144"/>
    </row>
    <row r="6" spans="1:5" ht="15" thickBot="1" x14ac:dyDescent="0.4">
      <c r="A6" s="61"/>
      <c r="B6" s="61"/>
      <c r="C6" s="60"/>
      <c r="D6" s="61"/>
      <c r="E6" s="60"/>
    </row>
    <row r="7" spans="1:5" ht="30" customHeight="1" x14ac:dyDescent="0.35">
      <c r="A7" s="135"/>
      <c r="B7" s="86" t="s">
        <v>84</v>
      </c>
      <c r="C7" s="87"/>
      <c r="D7" s="86"/>
      <c r="E7" s="136"/>
    </row>
    <row r="8" spans="1:5" ht="30" customHeight="1" x14ac:dyDescent="0.35">
      <c r="A8" s="137"/>
      <c r="B8" s="138" t="s">
        <v>85</v>
      </c>
      <c r="C8" s="129" t="s">
        <v>25</v>
      </c>
      <c r="D8" s="129" t="s">
        <v>26</v>
      </c>
      <c r="E8" s="130" t="s">
        <v>27</v>
      </c>
    </row>
    <row r="9" spans="1:5" ht="100" customHeight="1" x14ac:dyDescent="0.35">
      <c r="A9" s="82">
        <v>1</v>
      </c>
      <c r="B9" s="83" t="s">
        <v>86</v>
      </c>
      <c r="C9" s="27" t="s">
        <v>87</v>
      </c>
      <c r="D9" s="38" t="s">
        <v>88</v>
      </c>
      <c r="E9" s="113">
        <f>IF(C9="Fully met", 1, IF(C9="Partially met",0.5, 0))</f>
        <v>0.5</v>
      </c>
    </row>
    <row r="10" spans="1:5" ht="80.150000000000006" customHeight="1" x14ac:dyDescent="0.35">
      <c r="A10" s="82">
        <v>2</v>
      </c>
      <c r="B10" s="83" t="s">
        <v>89</v>
      </c>
      <c r="C10" s="27" t="s">
        <v>90</v>
      </c>
      <c r="D10" s="38"/>
      <c r="E10" s="113">
        <f t="shared" ref="E10:E20" si="0">IF(C10="Fully met", 1, IF(C10="Partially met",0.5, 0))</f>
        <v>1</v>
      </c>
    </row>
    <row r="11" spans="1:5" ht="80.150000000000006" customHeight="1" x14ac:dyDescent="0.35">
      <c r="A11" s="82">
        <v>3</v>
      </c>
      <c r="B11" s="139" t="s">
        <v>91</v>
      </c>
      <c r="C11" s="27" t="s">
        <v>90</v>
      </c>
      <c r="D11" s="38"/>
      <c r="E11" s="113">
        <f t="shared" si="0"/>
        <v>1</v>
      </c>
    </row>
    <row r="12" spans="1:5" ht="50.15" customHeight="1" x14ac:dyDescent="0.35">
      <c r="A12" s="82">
        <v>4</v>
      </c>
      <c r="B12" s="83" t="s">
        <v>92</v>
      </c>
      <c r="C12" s="27" t="s">
        <v>90</v>
      </c>
      <c r="D12" s="38"/>
      <c r="E12" s="113">
        <f t="shared" si="0"/>
        <v>1</v>
      </c>
    </row>
    <row r="13" spans="1:5" ht="50.15" customHeight="1" x14ac:dyDescent="0.35">
      <c r="A13" s="82">
        <v>5</v>
      </c>
      <c r="B13" s="83" t="s">
        <v>93</v>
      </c>
      <c r="C13" s="27" t="s">
        <v>90</v>
      </c>
      <c r="D13" s="38"/>
      <c r="E13" s="113">
        <f t="shared" si="0"/>
        <v>1</v>
      </c>
    </row>
    <row r="14" spans="1:5" ht="50.15" customHeight="1" x14ac:dyDescent="0.35">
      <c r="A14" s="82">
        <v>6</v>
      </c>
      <c r="B14" s="83" t="s">
        <v>94</v>
      </c>
      <c r="C14" s="27" t="s">
        <v>90</v>
      </c>
      <c r="D14" s="38" t="s">
        <v>95</v>
      </c>
      <c r="E14" s="113">
        <f t="shared" si="0"/>
        <v>1</v>
      </c>
    </row>
    <row r="15" spans="1:5" ht="50.15" customHeight="1" x14ac:dyDescent="0.35">
      <c r="A15" s="82">
        <v>7</v>
      </c>
      <c r="B15" s="83" t="s">
        <v>96</v>
      </c>
      <c r="C15" s="27" t="s">
        <v>90</v>
      </c>
      <c r="D15" s="38" t="s">
        <v>97</v>
      </c>
      <c r="E15" s="113">
        <f>IF(C15="Fully met", 1, IF(C15="Partially met",0.5, 0))</f>
        <v>1</v>
      </c>
    </row>
    <row r="16" spans="1:5" ht="50.15" customHeight="1" x14ac:dyDescent="0.35">
      <c r="A16" s="82">
        <v>8</v>
      </c>
      <c r="B16" s="83" t="s">
        <v>98</v>
      </c>
      <c r="C16" s="27" t="s">
        <v>87</v>
      </c>
      <c r="D16" s="38" t="s">
        <v>99</v>
      </c>
      <c r="E16" s="113">
        <f t="shared" si="0"/>
        <v>0.5</v>
      </c>
    </row>
    <row r="17" spans="1:5" ht="50.15" customHeight="1" x14ac:dyDescent="0.35">
      <c r="A17" s="82">
        <v>9</v>
      </c>
      <c r="B17" s="83" t="s">
        <v>100</v>
      </c>
      <c r="C17" s="27" t="s">
        <v>46</v>
      </c>
      <c r="D17" s="38" t="s">
        <v>101</v>
      </c>
      <c r="E17" s="113">
        <f t="shared" si="0"/>
        <v>0</v>
      </c>
    </row>
    <row r="18" spans="1:5" ht="50.15" customHeight="1" x14ac:dyDescent="0.35">
      <c r="A18" s="82">
        <v>10</v>
      </c>
      <c r="B18" s="83" t="s">
        <v>102</v>
      </c>
      <c r="C18" s="27" t="s">
        <v>90</v>
      </c>
      <c r="D18" s="38" t="s">
        <v>103</v>
      </c>
      <c r="E18" s="113">
        <f t="shared" si="0"/>
        <v>1</v>
      </c>
    </row>
    <row r="19" spans="1:5" ht="50.15" customHeight="1" x14ac:dyDescent="0.35">
      <c r="A19" s="82">
        <v>11</v>
      </c>
      <c r="B19" s="83" t="s">
        <v>104</v>
      </c>
      <c r="C19" s="27" t="s">
        <v>90</v>
      </c>
      <c r="D19" s="38"/>
      <c r="E19" s="113">
        <f t="shared" si="0"/>
        <v>1</v>
      </c>
    </row>
    <row r="20" spans="1:5" ht="50.15" customHeight="1" x14ac:dyDescent="0.35">
      <c r="A20" s="82">
        <v>12</v>
      </c>
      <c r="B20" s="83" t="s">
        <v>105</v>
      </c>
      <c r="C20" s="27" t="s">
        <v>90</v>
      </c>
      <c r="D20" s="38" t="s">
        <v>106</v>
      </c>
      <c r="E20" s="113">
        <f t="shared" si="0"/>
        <v>1</v>
      </c>
    </row>
    <row r="21" spans="1:5" s="4" customFormat="1" ht="15.65" customHeight="1" x14ac:dyDescent="0.35">
      <c r="A21" s="114"/>
      <c r="B21" s="115"/>
      <c r="C21" s="116"/>
      <c r="D21" s="117" t="s">
        <v>107</v>
      </c>
      <c r="E21" s="66">
        <f>SUM(E9:E20)</f>
        <v>10</v>
      </c>
    </row>
    <row r="22" spans="1:5" ht="14.5" customHeight="1" thickBot="1" x14ac:dyDescent="0.4">
      <c r="A22" s="118"/>
      <c r="B22" s="119"/>
      <c r="C22" s="120"/>
      <c r="D22" s="121"/>
      <c r="E22" s="112" t="s">
        <v>108</v>
      </c>
    </row>
    <row r="23" spans="1:5" ht="15" thickBot="1" x14ac:dyDescent="0.4">
      <c r="A23" s="61"/>
      <c r="B23" s="61"/>
      <c r="C23" s="60"/>
      <c r="D23" s="61"/>
      <c r="E23" s="60"/>
    </row>
    <row r="24" spans="1:5" ht="30" customHeight="1" x14ac:dyDescent="0.35">
      <c r="A24" s="135"/>
      <c r="B24" s="86" t="s">
        <v>109</v>
      </c>
      <c r="C24" s="87"/>
      <c r="D24" s="86"/>
      <c r="E24" s="136"/>
    </row>
    <row r="25" spans="1:5" ht="30" customHeight="1" x14ac:dyDescent="0.35">
      <c r="A25" s="137"/>
      <c r="B25" s="138" t="s">
        <v>85</v>
      </c>
      <c r="C25" s="129" t="s">
        <v>25</v>
      </c>
      <c r="D25" s="129" t="s">
        <v>26</v>
      </c>
      <c r="E25" s="130" t="s">
        <v>27</v>
      </c>
    </row>
    <row r="26" spans="1:5" ht="50.15" customHeight="1" x14ac:dyDescent="0.35">
      <c r="A26" s="82">
        <v>1</v>
      </c>
      <c r="B26" s="132" t="s">
        <v>110</v>
      </c>
      <c r="C26" s="27" t="s">
        <v>90</v>
      </c>
      <c r="D26" s="38"/>
      <c r="E26" s="113">
        <f>IF(C26="Fully met", 1, IF(C26="Partially met",0.5, 0))</f>
        <v>1</v>
      </c>
    </row>
    <row r="27" spans="1:5" ht="150" customHeight="1" x14ac:dyDescent="0.35">
      <c r="A27" s="133">
        <v>2</v>
      </c>
      <c r="B27" s="83" t="s">
        <v>111</v>
      </c>
      <c r="C27" s="36" t="s">
        <v>87</v>
      </c>
      <c r="D27" s="38" t="s">
        <v>112</v>
      </c>
      <c r="E27" s="131">
        <f t="shared" ref="E27" si="1">IF(C27="Fully met", 1, IF(C27="Partially met",0.5, 0))</f>
        <v>0.5</v>
      </c>
    </row>
    <row r="28" spans="1:5" ht="100" customHeight="1" x14ac:dyDescent="0.35">
      <c r="A28" s="82">
        <v>3</v>
      </c>
      <c r="B28" s="134" t="s">
        <v>113</v>
      </c>
      <c r="C28" s="27" t="s">
        <v>90</v>
      </c>
      <c r="D28" s="38"/>
      <c r="E28" s="113">
        <f>IF(C28="Fully met", 1, IF(C28="Partially met",0.5, 0))</f>
        <v>1</v>
      </c>
    </row>
    <row r="29" spans="1:5" ht="50.15" customHeight="1" x14ac:dyDescent="0.35">
      <c r="A29" s="82">
        <v>4</v>
      </c>
      <c r="B29" s="83" t="s">
        <v>114</v>
      </c>
      <c r="C29" s="27" t="s">
        <v>90</v>
      </c>
      <c r="D29" s="38"/>
      <c r="E29" s="113">
        <f t="shared" ref="E29:E48" si="2">IF(C29="Fully met", 1, IF(C29="Partially met",0.5, 0))</f>
        <v>1</v>
      </c>
    </row>
    <row r="30" spans="1:5" ht="50.15" customHeight="1" x14ac:dyDescent="0.35">
      <c r="A30" s="82">
        <v>5</v>
      </c>
      <c r="B30" s="83" t="s">
        <v>115</v>
      </c>
      <c r="C30" s="27" t="s">
        <v>90</v>
      </c>
      <c r="D30" s="38"/>
      <c r="E30" s="113">
        <f t="shared" si="2"/>
        <v>1</v>
      </c>
    </row>
    <row r="31" spans="1:5" ht="50.15" customHeight="1" x14ac:dyDescent="0.35">
      <c r="A31" s="82">
        <v>6</v>
      </c>
      <c r="B31" s="83" t="s">
        <v>116</v>
      </c>
      <c r="C31" s="27" t="s">
        <v>90</v>
      </c>
      <c r="D31" s="38"/>
      <c r="E31" s="113">
        <f t="shared" si="2"/>
        <v>1</v>
      </c>
    </row>
    <row r="32" spans="1:5" ht="50.15" customHeight="1" x14ac:dyDescent="0.35">
      <c r="A32" s="82">
        <v>7</v>
      </c>
      <c r="B32" s="83" t="s">
        <v>117</v>
      </c>
      <c r="C32" s="27" t="s">
        <v>90</v>
      </c>
      <c r="D32" s="38"/>
      <c r="E32" s="113">
        <f t="shared" si="2"/>
        <v>1</v>
      </c>
    </row>
    <row r="33" spans="1:5" ht="50.15" customHeight="1" x14ac:dyDescent="0.35">
      <c r="A33" s="82">
        <v>8</v>
      </c>
      <c r="B33" s="83" t="s">
        <v>118</v>
      </c>
      <c r="C33" s="27" t="s">
        <v>90</v>
      </c>
      <c r="D33" s="38"/>
      <c r="E33" s="113">
        <f t="shared" si="2"/>
        <v>1</v>
      </c>
    </row>
    <row r="34" spans="1:5" ht="50.15" customHeight="1" x14ac:dyDescent="0.35">
      <c r="A34" s="82">
        <v>9</v>
      </c>
      <c r="B34" s="83" t="s">
        <v>119</v>
      </c>
      <c r="C34" s="27" t="s">
        <v>90</v>
      </c>
      <c r="D34" s="38"/>
      <c r="E34" s="113">
        <f t="shared" si="2"/>
        <v>1</v>
      </c>
    </row>
    <row r="35" spans="1:5" ht="50.15" customHeight="1" x14ac:dyDescent="0.35">
      <c r="A35" s="82">
        <v>10</v>
      </c>
      <c r="B35" s="83" t="s">
        <v>120</v>
      </c>
      <c r="C35" s="27" t="s">
        <v>87</v>
      </c>
      <c r="D35" s="38" t="s">
        <v>121</v>
      </c>
      <c r="E35" s="113">
        <f t="shared" si="2"/>
        <v>0.5</v>
      </c>
    </row>
    <row r="36" spans="1:5" ht="50.15" customHeight="1" x14ac:dyDescent="0.35">
      <c r="A36" s="82">
        <v>11</v>
      </c>
      <c r="B36" s="83" t="s">
        <v>122</v>
      </c>
      <c r="C36" s="27" t="s">
        <v>87</v>
      </c>
      <c r="D36" s="38" t="s">
        <v>123</v>
      </c>
      <c r="E36" s="113">
        <f t="shared" si="2"/>
        <v>0.5</v>
      </c>
    </row>
    <row r="37" spans="1:5" ht="50.15" customHeight="1" x14ac:dyDescent="0.35">
      <c r="A37" s="82">
        <v>12</v>
      </c>
      <c r="B37" s="83" t="s">
        <v>124</v>
      </c>
      <c r="C37" s="27" t="s">
        <v>87</v>
      </c>
      <c r="D37" s="38" t="s">
        <v>125</v>
      </c>
      <c r="E37" s="113">
        <f t="shared" si="2"/>
        <v>0.5</v>
      </c>
    </row>
    <row r="38" spans="1:5" ht="50.15" customHeight="1" x14ac:dyDescent="0.35">
      <c r="A38" s="82">
        <v>13</v>
      </c>
      <c r="B38" s="83" t="s">
        <v>126</v>
      </c>
      <c r="C38" s="27" t="s">
        <v>90</v>
      </c>
      <c r="D38" s="38"/>
      <c r="E38" s="113">
        <f t="shared" si="2"/>
        <v>1</v>
      </c>
    </row>
    <row r="39" spans="1:5" ht="50.15" customHeight="1" x14ac:dyDescent="0.35">
      <c r="A39" s="82">
        <v>14</v>
      </c>
      <c r="B39" s="83" t="s">
        <v>127</v>
      </c>
      <c r="C39" s="27" t="s">
        <v>87</v>
      </c>
      <c r="D39" s="38" t="s">
        <v>128</v>
      </c>
      <c r="E39" s="113">
        <f t="shared" si="2"/>
        <v>0.5</v>
      </c>
    </row>
    <row r="40" spans="1:5" ht="50.15" customHeight="1" x14ac:dyDescent="0.35">
      <c r="A40" s="82">
        <v>15</v>
      </c>
      <c r="B40" s="83" t="s">
        <v>129</v>
      </c>
      <c r="C40" s="27" t="s">
        <v>90</v>
      </c>
      <c r="D40" s="38"/>
      <c r="E40" s="113">
        <f t="shared" si="2"/>
        <v>1</v>
      </c>
    </row>
    <row r="41" spans="1:5" ht="50.15" customHeight="1" x14ac:dyDescent="0.35">
      <c r="A41" s="82">
        <v>16</v>
      </c>
      <c r="B41" s="83" t="s">
        <v>130</v>
      </c>
      <c r="C41" s="27" t="s">
        <v>90</v>
      </c>
      <c r="D41" s="38"/>
      <c r="E41" s="113">
        <f t="shared" si="2"/>
        <v>1</v>
      </c>
    </row>
    <row r="42" spans="1:5" ht="50.15" customHeight="1" x14ac:dyDescent="0.35">
      <c r="A42" s="82">
        <v>17</v>
      </c>
      <c r="B42" s="83" t="s">
        <v>131</v>
      </c>
      <c r="C42" s="27" t="s">
        <v>90</v>
      </c>
      <c r="D42" s="38"/>
      <c r="E42" s="113">
        <f t="shared" si="2"/>
        <v>1</v>
      </c>
    </row>
    <row r="43" spans="1:5" ht="50.15" customHeight="1" x14ac:dyDescent="0.35">
      <c r="A43" s="82">
        <v>18</v>
      </c>
      <c r="B43" s="83" t="s">
        <v>132</v>
      </c>
      <c r="C43" s="27" t="s">
        <v>90</v>
      </c>
      <c r="D43" s="38"/>
      <c r="E43" s="113">
        <f t="shared" si="2"/>
        <v>1</v>
      </c>
    </row>
    <row r="44" spans="1:5" ht="50.15" customHeight="1" x14ac:dyDescent="0.35">
      <c r="A44" s="82">
        <v>19</v>
      </c>
      <c r="B44" s="83" t="s">
        <v>133</v>
      </c>
      <c r="C44" s="27" t="s">
        <v>90</v>
      </c>
      <c r="D44" s="38"/>
      <c r="E44" s="113">
        <f t="shared" si="2"/>
        <v>1</v>
      </c>
    </row>
    <row r="45" spans="1:5" ht="50.15" customHeight="1" x14ac:dyDescent="0.35">
      <c r="A45" s="82">
        <v>20</v>
      </c>
      <c r="B45" s="83" t="s">
        <v>134</v>
      </c>
      <c r="C45" s="27" t="s">
        <v>90</v>
      </c>
      <c r="D45" s="38"/>
      <c r="E45" s="113">
        <f t="shared" si="2"/>
        <v>1</v>
      </c>
    </row>
    <row r="46" spans="1:5" ht="80.150000000000006" customHeight="1" x14ac:dyDescent="0.35">
      <c r="A46" s="82">
        <v>21</v>
      </c>
      <c r="B46" s="83" t="s">
        <v>135</v>
      </c>
      <c r="C46" s="27" t="s">
        <v>90</v>
      </c>
      <c r="D46" s="38" t="s">
        <v>136</v>
      </c>
      <c r="E46" s="113">
        <f t="shared" si="2"/>
        <v>1</v>
      </c>
    </row>
    <row r="47" spans="1:5" ht="50.15" customHeight="1" x14ac:dyDescent="0.35">
      <c r="A47" s="82">
        <v>22</v>
      </c>
      <c r="B47" s="83" t="s">
        <v>137</v>
      </c>
      <c r="C47" s="27" t="s">
        <v>90</v>
      </c>
      <c r="D47" s="38"/>
      <c r="E47" s="113">
        <f t="shared" si="2"/>
        <v>1</v>
      </c>
    </row>
    <row r="48" spans="1:5" ht="50.15" customHeight="1" x14ac:dyDescent="0.35">
      <c r="A48" s="82">
        <v>23</v>
      </c>
      <c r="B48" s="83" t="s">
        <v>138</v>
      </c>
      <c r="C48" s="27" t="s">
        <v>90</v>
      </c>
      <c r="D48" s="38"/>
      <c r="E48" s="113">
        <f t="shared" si="2"/>
        <v>1</v>
      </c>
    </row>
    <row r="49" spans="1:5" ht="15.65" customHeight="1" x14ac:dyDescent="0.35">
      <c r="A49" s="114"/>
      <c r="B49" s="115"/>
      <c r="C49" s="116"/>
      <c r="D49" s="117" t="s">
        <v>107</v>
      </c>
      <c r="E49" s="66">
        <f>SUM(E26:E48)</f>
        <v>20.5</v>
      </c>
    </row>
    <row r="50" spans="1:5" ht="15" customHeight="1" thickBot="1" x14ac:dyDescent="0.4">
      <c r="A50" s="118"/>
      <c r="B50" s="119"/>
      <c r="C50" s="120"/>
      <c r="D50" s="121"/>
      <c r="E50" s="112" t="s">
        <v>139</v>
      </c>
    </row>
    <row r="51" spans="1:5" ht="15" customHeight="1" thickBot="1" x14ac:dyDescent="0.4">
      <c r="A51" s="61"/>
      <c r="B51" s="61"/>
      <c r="C51" s="60"/>
      <c r="D51" s="61"/>
      <c r="E51" s="60"/>
    </row>
    <row r="52" spans="1:5" ht="30" customHeight="1" x14ac:dyDescent="0.35">
      <c r="A52" s="85"/>
      <c r="B52" s="124" t="s">
        <v>140</v>
      </c>
      <c r="C52" s="125"/>
      <c r="D52" s="124"/>
      <c r="E52" s="126"/>
    </row>
    <row r="53" spans="1:5" ht="30" customHeight="1" x14ac:dyDescent="0.35">
      <c r="A53" s="127"/>
      <c r="B53" s="128" t="s">
        <v>85</v>
      </c>
      <c r="C53" s="129" t="s">
        <v>25</v>
      </c>
      <c r="D53" s="129" t="s">
        <v>26</v>
      </c>
      <c r="E53" s="130" t="s">
        <v>27</v>
      </c>
    </row>
    <row r="54" spans="1:5" ht="50.15" customHeight="1" x14ac:dyDescent="0.35">
      <c r="A54" s="82">
        <v>1</v>
      </c>
      <c r="B54" s="83" t="s">
        <v>141</v>
      </c>
      <c r="C54" s="27" t="s">
        <v>90</v>
      </c>
      <c r="D54" s="38" t="s">
        <v>142</v>
      </c>
      <c r="E54" s="113">
        <f>IF(C54="Fully met", 1, IF(C54="Partially met",0.5, 0))</f>
        <v>1</v>
      </c>
    </row>
    <row r="55" spans="1:5" ht="80.150000000000006" customHeight="1" x14ac:dyDescent="0.35">
      <c r="A55" s="82">
        <v>2</v>
      </c>
      <c r="B55" s="83" t="s">
        <v>143</v>
      </c>
      <c r="C55" s="27" t="s">
        <v>90</v>
      </c>
      <c r="D55" s="38"/>
      <c r="E55" s="113">
        <f t="shared" ref="E55:E64" si="3">IF(C55="Fully met", 1, IF(C55="Partially met",0.5, 0))</f>
        <v>1</v>
      </c>
    </row>
    <row r="56" spans="1:5" ht="80.150000000000006" customHeight="1" x14ac:dyDescent="0.35">
      <c r="A56" s="82">
        <v>3</v>
      </c>
      <c r="B56" s="83" t="s">
        <v>144</v>
      </c>
      <c r="C56" s="27" t="s">
        <v>90</v>
      </c>
      <c r="D56" s="38" t="s">
        <v>145</v>
      </c>
      <c r="E56" s="113">
        <f t="shared" si="3"/>
        <v>1</v>
      </c>
    </row>
    <row r="57" spans="1:5" ht="50.15" customHeight="1" x14ac:dyDescent="0.35">
      <c r="A57" s="82">
        <v>4</v>
      </c>
      <c r="B57" s="83" t="s">
        <v>146</v>
      </c>
      <c r="C57" s="27" t="s">
        <v>90</v>
      </c>
      <c r="D57" s="38"/>
      <c r="E57" s="113">
        <f t="shared" si="3"/>
        <v>1</v>
      </c>
    </row>
    <row r="58" spans="1:5" ht="50.15" customHeight="1" x14ac:dyDescent="0.35">
      <c r="A58" s="82">
        <v>5</v>
      </c>
      <c r="B58" s="83" t="s">
        <v>147</v>
      </c>
      <c r="C58" s="27" t="s">
        <v>90</v>
      </c>
      <c r="D58" s="38" t="s">
        <v>148</v>
      </c>
      <c r="E58" s="113">
        <f t="shared" si="3"/>
        <v>1</v>
      </c>
    </row>
    <row r="59" spans="1:5" ht="50.15" customHeight="1" x14ac:dyDescent="0.35">
      <c r="A59" s="82">
        <v>6</v>
      </c>
      <c r="B59" s="83" t="s">
        <v>149</v>
      </c>
      <c r="C59" s="27" t="s">
        <v>87</v>
      </c>
      <c r="D59" s="38" t="s">
        <v>150</v>
      </c>
      <c r="E59" s="113">
        <f t="shared" si="3"/>
        <v>0.5</v>
      </c>
    </row>
    <row r="60" spans="1:5" ht="50.15" customHeight="1" x14ac:dyDescent="0.35">
      <c r="A60" s="82">
        <v>7</v>
      </c>
      <c r="B60" s="83" t="s">
        <v>151</v>
      </c>
      <c r="C60" s="27" t="s">
        <v>90</v>
      </c>
      <c r="D60" s="38"/>
      <c r="E60" s="113">
        <f t="shared" si="3"/>
        <v>1</v>
      </c>
    </row>
    <row r="61" spans="1:5" ht="50.15" customHeight="1" x14ac:dyDescent="0.35">
      <c r="A61" s="82">
        <v>8</v>
      </c>
      <c r="B61" s="83" t="s">
        <v>152</v>
      </c>
      <c r="C61" s="27" t="s">
        <v>90</v>
      </c>
      <c r="D61" s="38"/>
      <c r="E61" s="113">
        <f t="shared" si="3"/>
        <v>1</v>
      </c>
    </row>
    <row r="62" spans="1:5" ht="50.15" customHeight="1" x14ac:dyDescent="0.35">
      <c r="A62" s="82">
        <v>9</v>
      </c>
      <c r="B62" s="83" t="s">
        <v>153</v>
      </c>
      <c r="C62" s="27" t="s">
        <v>87</v>
      </c>
      <c r="D62" s="38" t="s">
        <v>154</v>
      </c>
      <c r="E62" s="113">
        <f t="shared" si="3"/>
        <v>0.5</v>
      </c>
    </row>
    <row r="63" spans="1:5" ht="50.15" customHeight="1" x14ac:dyDescent="0.35">
      <c r="A63" s="82">
        <v>10</v>
      </c>
      <c r="B63" s="83" t="s">
        <v>137</v>
      </c>
      <c r="C63" s="27" t="s">
        <v>90</v>
      </c>
      <c r="D63" s="38"/>
      <c r="E63" s="113">
        <f t="shared" si="3"/>
        <v>1</v>
      </c>
    </row>
    <row r="64" spans="1:5" ht="50.15" customHeight="1" x14ac:dyDescent="0.35">
      <c r="A64" s="82">
        <v>11</v>
      </c>
      <c r="B64" s="83" t="s">
        <v>155</v>
      </c>
      <c r="C64" s="27" t="s">
        <v>87</v>
      </c>
      <c r="D64" s="38" t="s">
        <v>156</v>
      </c>
      <c r="E64" s="113">
        <f t="shared" si="3"/>
        <v>0.5</v>
      </c>
    </row>
    <row r="65" spans="1:5" ht="15.65" customHeight="1" x14ac:dyDescent="0.35">
      <c r="A65" s="114"/>
      <c r="B65" s="115"/>
      <c r="C65" s="116"/>
      <c r="D65" s="117" t="s">
        <v>107</v>
      </c>
      <c r="E65" s="66">
        <f>SUM(E54:E64)</f>
        <v>9.5</v>
      </c>
    </row>
    <row r="66" spans="1:5" ht="15" customHeight="1" thickBot="1" x14ac:dyDescent="0.4">
      <c r="A66" s="118"/>
      <c r="B66" s="119"/>
      <c r="C66" s="120"/>
      <c r="D66" s="121"/>
      <c r="E66" s="112" t="s">
        <v>157</v>
      </c>
    </row>
    <row r="67" spans="1:5" ht="15" thickBot="1" x14ac:dyDescent="0.4">
      <c r="A67" s="122"/>
      <c r="B67" s="122"/>
      <c r="C67" s="123"/>
      <c r="D67" s="122"/>
      <c r="E67" s="123"/>
    </row>
    <row r="68" spans="1:5" ht="30" customHeight="1" x14ac:dyDescent="0.35">
      <c r="A68" s="85"/>
      <c r="B68" s="124" t="s">
        <v>158</v>
      </c>
      <c r="C68" s="125"/>
      <c r="D68" s="124"/>
      <c r="E68" s="126"/>
    </row>
    <row r="69" spans="1:5" ht="30" customHeight="1" x14ac:dyDescent="0.35">
      <c r="A69" s="127"/>
      <c r="B69" s="128" t="s">
        <v>85</v>
      </c>
      <c r="C69" s="129" t="s">
        <v>25</v>
      </c>
      <c r="D69" s="129" t="s">
        <v>26</v>
      </c>
      <c r="E69" s="130" t="s">
        <v>27</v>
      </c>
    </row>
    <row r="70" spans="1:5" ht="50.15" customHeight="1" x14ac:dyDescent="0.35">
      <c r="A70" s="82">
        <v>1</v>
      </c>
      <c r="B70" s="83" t="s">
        <v>159</v>
      </c>
      <c r="C70" s="27" t="s">
        <v>90</v>
      </c>
      <c r="D70" s="38"/>
      <c r="E70" s="113">
        <f>IF(C70="Fully met", 1, IF(C70="Partially met",0.5, 0))</f>
        <v>1</v>
      </c>
    </row>
    <row r="71" spans="1:5" ht="50.15" customHeight="1" x14ac:dyDescent="0.35">
      <c r="A71" s="82">
        <v>2</v>
      </c>
      <c r="B71" s="83" t="s">
        <v>160</v>
      </c>
      <c r="C71" s="27" t="s">
        <v>90</v>
      </c>
      <c r="D71" s="38"/>
      <c r="E71" s="113">
        <f t="shared" ref="E71:E78" si="4">IF(C71="Fully met", 1, IF(C71="Partially met",0.5, 0))</f>
        <v>1</v>
      </c>
    </row>
    <row r="72" spans="1:5" ht="50.15" customHeight="1" x14ac:dyDescent="0.35">
      <c r="A72" s="82">
        <v>3</v>
      </c>
      <c r="B72" s="83" t="s">
        <v>161</v>
      </c>
      <c r="C72" s="27" t="s">
        <v>90</v>
      </c>
      <c r="D72" s="38"/>
      <c r="E72" s="113">
        <f t="shared" si="4"/>
        <v>1</v>
      </c>
    </row>
    <row r="73" spans="1:5" ht="80.150000000000006" customHeight="1" x14ac:dyDescent="0.35">
      <c r="A73" s="82">
        <v>4</v>
      </c>
      <c r="B73" s="83" t="s">
        <v>162</v>
      </c>
      <c r="C73" s="27" t="s">
        <v>90</v>
      </c>
      <c r="D73" s="38"/>
      <c r="E73" s="113">
        <f t="shared" si="4"/>
        <v>1</v>
      </c>
    </row>
    <row r="74" spans="1:5" ht="50.15" customHeight="1" x14ac:dyDescent="0.35">
      <c r="A74" s="82">
        <v>5</v>
      </c>
      <c r="B74" s="83" t="s">
        <v>163</v>
      </c>
      <c r="C74" s="27" t="s">
        <v>90</v>
      </c>
      <c r="D74" s="38"/>
      <c r="E74" s="113">
        <f t="shared" si="4"/>
        <v>1</v>
      </c>
    </row>
    <row r="75" spans="1:5" ht="50.15" customHeight="1" x14ac:dyDescent="0.35">
      <c r="A75" s="82">
        <v>6</v>
      </c>
      <c r="B75" s="83" t="s">
        <v>164</v>
      </c>
      <c r="C75" s="27" t="s">
        <v>90</v>
      </c>
      <c r="D75" s="38"/>
      <c r="E75" s="113">
        <f t="shared" si="4"/>
        <v>1</v>
      </c>
    </row>
    <row r="76" spans="1:5" ht="50.15" customHeight="1" x14ac:dyDescent="0.35">
      <c r="A76" s="82">
        <v>7</v>
      </c>
      <c r="B76" s="83" t="s">
        <v>165</v>
      </c>
      <c r="C76" s="27" t="s">
        <v>90</v>
      </c>
      <c r="D76" s="38"/>
      <c r="E76" s="113">
        <f t="shared" si="4"/>
        <v>1</v>
      </c>
    </row>
    <row r="77" spans="1:5" ht="80.150000000000006" customHeight="1" x14ac:dyDescent="0.35">
      <c r="A77" s="82">
        <v>8</v>
      </c>
      <c r="B77" s="83" t="s">
        <v>166</v>
      </c>
      <c r="C77" s="27" t="s">
        <v>90</v>
      </c>
      <c r="D77" s="38"/>
      <c r="E77" s="113">
        <f t="shared" si="4"/>
        <v>1</v>
      </c>
    </row>
    <row r="78" spans="1:5" ht="50.15" customHeight="1" x14ac:dyDescent="0.35">
      <c r="A78" s="82">
        <v>9</v>
      </c>
      <c r="B78" s="83" t="s">
        <v>167</v>
      </c>
      <c r="C78" s="27" t="s">
        <v>87</v>
      </c>
      <c r="D78" s="38" t="s">
        <v>168</v>
      </c>
      <c r="E78" s="113">
        <f t="shared" si="4"/>
        <v>0.5</v>
      </c>
    </row>
    <row r="79" spans="1:5" ht="15.65" customHeight="1" x14ac:dyDescent="0.35">
      <c r="A79" s="109"/>
      <c r="B79" s="89"/>
      <c r="C79" s="110"/>
      <c r="D79" s="90" t="s">
        <v>107</v>
      </c>
      <c r="E79" s="66">
        <f>SUM(E70:E78)</f>
        <v>8.5</v>
      </c>
    </row>
    <row r="80" spans="1:5" ht="15" customHeight="1" thickBot="1" x14ac:dyDescent="0.4">
      <c r="A80" s="92"/>
      <c r="B80" s="93"/>
      <c r="C80" s="111"/>
      <c r="D80" s="94"/>
      <c r="E80" s="112" t="s">
        <v>169</v>
      </c>
    </row>
  </sheetData>
  <sheetProtection algorithmName="SHA-512" hashValue="WfXvtymFh4Q06OeMawX8oE0zV1LcOvUhE5T9rXBtqPlKBxPguYgbf8us+b4tmUnql8B8cZQ+9Cx+HfUTlu2VmA==" saltValue="OhE1TRSDIm5+mBRnzdEJMQ==" spinCount="100000" sheet="1" objects="1" scenarios="1" formatCells="0" formatColumns="0" formatRows="0"/>
  <dataValidations count="1">
    <dataValidation type="list" allowBlank="1" showInputMessage="1" showErrorMessage="1" sqref="C9:C20 C54:C64 C70:C78 C26:C48" xr:uid="{00000000-0002-0000-03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2&amp;RKindergarten</oddFooter>
  </headerFooter>
  <rowBreaks count="5" manualBreakCount="5">
    <brk id="23" max="16383" man="1"/>
    <brk id="41" max="4" man="1"/>
    <brk id="51" max="16383" man="1"/>
    <brk id="60" max="4" man="1"/>
    <brk id="6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8"/>
  <sheetViews>
    <sheetView topLeftCell="A11" zoomScaleNormal="100" workbookViewId="0">
      <selection activeCell="C16" sqref="C16"/>
    </sheetView>
  </sheetViews>
  <sheetFormatPr defaultColWidth="8.7265625" defaultRowHeight="14.5" x14ac:dyDescent="0.35"/>
  <cols>
    <col min="1" max="1" width="4.54296875" style="2" customWidth="1"/>
    <col min="2" max="2" width="55.54296875" style="2" customWidth="1"/>
    <col min="3" max="3" width="14.54296875" style="6" customWidth="1"/>
    <col min="4" max="4" width="40.54296875" style="2" customWidth="1"/>
    <col min="5" max="5" width="9.54296875" style="6" customWidth="1"/>
    <col min="6" max="16384" width="8.7265625" style="2"/>
  </cols>
  <sheetData>
    <row r="1" spans="1:5" ht="18.5" x14ac:dyDescent="0.35">
      <c r="A1" s="105" t="s">
        <v>22</v>
      </c>
      <c r="B1" s="105"/>
      <c r="C1" s="140"/>
      <c r="D1" s="105"/>
      <c r="E1" s="105"/>
    </row>
    <row r="2" spans="1:5" ht="15.5" x14ac:dyDescent="0.35">
      <c r="A2" s="141"/>
      <c r="B2" s="122"/>
      <c r="C2" s="123"/>
      <c r="D2" s="122"/>
      <c r="E2" s="123"/>
    </row>
    <row r="3" spans="1:5" ht="15.5" x14ac:dyDescent="0.35">
      <c r="A3" s="142" t="s">
        <v>82</v>
      </c>
      <c r="B3" s="142"/>
      <c r="C3" s="143"/>
      <c r="D3" s="142"/>
      <c r="E3" s="142"/>
    </row>
    <row r="4" spans="1:5" x14ac:dyDescent="0.35">
      <c r="A4" s="122"/>
      <c r="B4" s="122"/>
      <c r="C4" s="123"/>
      <c r="D4" s="122"/>
      <c r="E4" s="123"/>
    </row>
    <row r="5" spans="1:5" ht="18.5" x14ac:dyDescent="0.45">
      <c r="A5" s="144" t="s">
        <v>170</v>
      </c>
      <c r="B5" s="144"/>
      <c r="C5" s="145"/>
      <c r="D5" s="144"/>
      <c r="E5" s="144"/>
    </row>
    <row r="6" spans="1:5" ht="16" thickBot="1" x14ac:dyDescent="0.4">
      <c r="A6" s="148"/>
      <c r="B6" s="148"/>
      <c r="C6" s="148"/>
      <c r="D6" s="148"/>
      <c r="E6" s="148"/>
    </row>
    <row r="7" spans="1:5" ht="30" customHeight="1" x14ac:dyDescent="0.35">
      <c r="A7" s="135"/>
      <c r="B7" s="86" t="s">
        <v>84</v>
      </c>
      <c r="C7" s="87"/>
      <c r="D7" s="86"/>
      <c r="E7" s="136"/>
    </row>
    <row r="8" spans="1:5" ht="30" customHeight="1" x14ac:dyDescent="0.35">
      <c r="A8" s="137"/>
      <c r="B8" s="138" t="s">
        <v>85</v>
      </c>
      <c r="C8" s="129" t="s">
        <v>25</v>
      </c>
      <c r="D8" s="129" t="s">
        <v>26</v>
      </c>
      <c r="E8" s="130" t="s">
        <v>27</v>
      </c>
    </row>
    <row r="9" spans="1:5" ht="80.150000000000006" customHeight="1" x14ac:dyDescent="0.35">
      <c r="A9" s="82">
        <v>1</v>
      </c>
      <c r="B9" s="83" t="s">
        <v>171</v>
      </c>
      <c r="C9" s="27" t="s">
        <v>87</v>
      </c>
      <c r="D9" s="38" t="s">
        <v>172</v>
      </c>
      <c r="E9" s="113">
        <f>IF(C9="Fully met", 1, IF(C9="Partially met",0.5, 0))</f>
        <v>0.5</v>
      </c>
    </row>
    <row r="10" spans="1:5" ht="80.150000000000006" customHeight="1" x14ac:dyDescent="0.35">
      <c r="A10" s="82">
        <v>2</v>
      </c>
      <c r="B10" s="83" t="s">
        <v>89</v>
      </c>
      <c r="C10" s="27" t="s">
        <v>90</v>
      </c>
      <c r="D10" s="38"/>
      <c r="E10" s="113">
        <f t="shared" ref="E10:E19" si="0">IF(C10="Fully met", 1, IF(C10="Partially met",0.5, 0))</f>
        <v>1</v>
      </c>
    </row>
    <row r="11" spans="1:5" ht="100" customHeight="1" x14ac:dyDescent="0.35">
      <c r="A11" s="82">
        <v>3</v>
      </c>
      <c r="B11" s="147" t="s">
        <v>173</v>
      </c>
      <c r="C11" s="27" t="s">
        <v>90</v>
      </c>
      <c r="D11" s="38"/>
      <c r="E11" s="113">
        <f t="shared" si="0"/>
        <v>1</v>
      </c>
    </row>
    <row r="12" spans="1:5" ht="50.15" customHeight="1" x14ac:dyDescent="0.35">
      <c r="A12" s="82">
        <v>4</v>
      </c>
      <c r="B12" s="83" t="s">
        <v>92</v>
      </c>
      <c r="C12" s="27" t="s">
        <v>90</v>
      </c>
      <c r="D12" s="38"/>
      <c r="E12" s="113">
        <f t="shared" si="0"/>
        <v>1</v>
      </c>
    </row>
    <row r="13" spans="1:5" ht="50.15" customHeight="1" x14ac:dyDescent="0.35">
      <c r="A13" s="82">
        <v>5</v>
      </c>
      <c r="B13" s="83" t="s">
        <v>174</v>
      </c>
      <c r="C13" s="27" t="s">
        <v>87</v>
      </c>
      <c r="D13" s="38" t="s">
        <v>175</v>
      </c>
      <c r="E13" s="113">
        <f t="shared" si="0"/>
        <v>0.5</v>
      </c>
    </row>
    <row r="14" spans="1:5" ht="50.15" customHeight="1" x14ac:dyDescent="0.35">
      <c r="A14" s="82">
        <v>6</v>
      </c>
      <c r="B14" s="83" t="s">
        <v>176</v>
      </c>
      <c r="C14" s="27" t="s">
        <v>87</v>
      </c>
      <c r="D14" s="38" t="s">
        <v>177</v>
      </c>
      <c r="E14" s="113">
        <f t="shared" si="0"/>
        <v>0.5</v>
      </c>
    </row>
    <row r="15" spans="1:5" ht="50.15" customHeight="1" x14ac:dyDescent="0.35">
      <c r="A15" s="82">
        <v>7</v>
      </c>
      <c r="B15" s="83" t="s">
        <v>178</v>
      </c>
      <c r="C15" s="27" t="s">
        <v>90</v>
      </c>
      <c r="D15" s="38" t="s">
        <v>179</v>
      </c>
      <c r="E15" s="113">
        <f t="shared" si="0"/>
        <v>1</v>
      </c>
    </row>
    <row r="16" spans="1:5" ht="50.15" customHeight="1" x14ac:dyDescent="0.35">
      <c r="A16" s="82">
        <v>8</v>
      </c>
      <c r="B16" s="83" t="s">
        <v>100</v>
      </c>
      <c r="C16" s="27" t="s">
        <v>90</v>
      </c>
      <c r="D16" s="38" t="s">
        <v>180</v>
      </c>
      <c r="E16" s="113">
        <f t="shared" si="0"/>
        <v>1</v>
      </c>
    </row>
    <row r="17" spans="1:5" ht="50.15" customHeight="1" x14ac:dyDescent="0.35">
      <c r="A17" s="82">
        <v>9</v>
      </c>
      <c r="B17" s="83" t="s">
        <v>102</v>
      </c>
      <c r="C17" s="27" t="s">
        <v>90</v>
      </c>
      <c r="D17" s="38"/>
      <c r="E17" s="113">
        <f t="shared" si="0"/>
        <v>1</v>
      </c>
    </row>
    <row r="18" spans="1:5" ht="50.15" customHeight="1" x14ac:dyDescent="0.35">
      <c r="A18" s="82">
        <v>10</v>
      </c>
      <c r="B18" s="83" t="s">
        <v>137</v>
      </c>
      <c r="C18" s="27" t="s">
        <v>90</v>
      </c>
      <c r="D18" s="38"/>
      <c r="E18" s="113">
        <f t="shared" si="0"/>
        <v>1</v>
      </c>
    </row>
    <row r="19" spans="1:5" ht="50.15" customHeight="1" x14ac:dyDescent="0.35">
      <c r="A19" s="82">
        <v>11</v>
      </c>
      <c r="B19" s="83" t="s">
        <v>181</v>
      </c>
      <c r="C19" s="27" t="s">
        <v>90</v>
      </c>
      <c r="D19" s="38" t="s">
        <v>182</v>
      </c>
      <c r="E19" s="113">
        <f t="shared" si="0"/>
        <v>1</v>
      </c>
    </row>
    <row r="20" spans="1:5" ht="15.65" customHeight="1" x14ac:dyDescent="0.35">
      <c r="A20" s="114"/>
      <c r="B20" s="115"/>
      <c r="C20" s="116"/>
      <c r="D20" s="117" t="s">
        <v>107</v>
      </c>
      <c r="E20" s="66">
        <f>SUM(E9:E19)</f>
        <v>9.5</v>
      </c>
    </row>
    <row r="21" spans="1:5" ht="15" customHeight="1" thickBot="1" x14ac:dyDescent="0.4">
      <c r="A21" s="118"/>
      <c r="B21" s="119"/>
      <c r="C21" s="120"/>
      <c r="D21" s="121"/>
      <c r="E21" s="112" t="s">
        <v>157</v>
      </c>
    </row>
    <row r="22" spans="1:5" ht="15" thickBot="1" x14ac:dyDescent="0.4">
      <c r="A22" s="122"/>
      <c r="B22" s="122"/>
      <c r="C22" s="123"/>
      <c r="D22" s="122"/>
      <c r="E22" s="123"/>
    </row>
    <row r="23" spans="1:5" ht="30" customHeight="1" x14ac:dyDescent="0.35">
      <c r="A23" s="135"/>
      <c r="B23" s="86" t="s">
        <v>109</v>
      </c>
      <c r="C23" s="87"/>
      <c r="D23" s="86"/>
      <c r="E23" s="136"/>
    </row>
    <row r="24" spans="1:5" ht="30" customHeight="1" x14ac:dyDescent="0.35">
      <c r="A24" s="137"/>
      <c r="B24" s="138" t="s">
        <v>85</v>
      </c>
      <c r="C24" s="129" t="s">
        <v>25</v>
      </c>
      <c r="D24" s="129" t="s">
        <v>26</v>
      </c>
      <c r="E24" s="130" t="s">
        <v>27</v>
      </c>
    </row>
    <row r="25" spans="1:5" ht="50.15" customHeight="1" x14ac:dyDescent="0.35">
      <c r="A25" s="82">
        <v>1</v>
      </c>
      <c r="B25" s="132" t="s">
        <v>183</v>
      </c>
      <c r="C25" s="27" t="s">
        <v>90</v>
      </c>
      <c r="D25" s="38"/>
      <c r="E25" s="113">
        <f>IF(C25="Fully met", 1, IF(C25="Partially met",0.5, 0))</f>
        <v>1</v>
      </c>
    </row>
    <row r="26" spans="1:5" ht="150" customHeight="1" x14ac:dyDescent="0.35">
      <c r="A26" s="133">
        <v>2</v>
      </c>
      <c r="B26" s="83" t="s">
        <v>111</v>
      </c>
      <c r="C26" s="36" t="s">
        <v>87</v>
      </c>
      <c r="D26" s="38" t="s">
        <v>184</v>
      </c>
      <c r="E26" s="131">
        <f t="shared" ref="E26" si="1">IF(C26="Fully met", 1, IF(C26="Partially met",0.5, 0))</f>
        <v>0.5</v>
      </c>
    </row>
    <row r="27" spans="1:5" ht="100" customHeight="1" x14ac:dyDescent="0.35">
      <c r="A27" s="82">
        <v>3</v>
      </c>
      <c r="B27" s="134" t="s">
        <v>113</v>
      </c>
      <c r="C27" s="27" t="s">
        <v>90</v>
      </c>
      <c r="D27" s="38"/>
      <c r="E27" s="113">
        <f>IF(C27="Fully met", 1, IF(C27="Partially met",0.5, 0))</f>
        <v>1</v>
      </c>
    </row>
    <row r="28" spans="1:5" ht="50.15" customHeight="1" x14ac:dyDescent="0.35">
      <c r="A28" s="82">
        <v>4</v>
      </c>
      <c r="B28" s="83" t="s">
        <v>185</v>
      </c>
      <c r="C28" s="27" t="s">
        <v>90</v>
      </c>
      <c r="D28" s="38"/>
      <c r="E28" s="113">
        <f t="shared" ref="E28:E42" si="2">IF(C28="Fully met", 1, IF(C28="Partially met",0.5, 0))</f>
        <v>1</v>
      </c>
    </row>
    <row r="29" spans="1:5" ht="50.15" customHeight="1" x14ac:dyDescent="0.35">
      <c r="A29" s="82">
        <v>5</v>
      </c>
      <c r="B29" s="83" t="s">
        <v>119</v>
      </c>
      <c r="C29" s="27" t="s">
        <v>90</v>
      </c>
      <c r="D29" s="38"/>
      <c r="E29" s="113">
        <f t="shared" si="2"/>
        <v>1</v>
      </c>
    </row>
    <row r="30" spans="1:5" ht="50.15" customHeight="1" x14ac:dyDescent="0.35">
      <c r="A30" s="82">
        <v>6</v>
      </c>
      <c r="B30" s="83" t="s">
        <v>186</v>
      </c>
      <c r="C30" s="27" t="s">
        <v>90</v>
      </c>
      <c r="D30" s="38"/>
      <c r="E30" s="113">
        <f t="shared" si="2"/>
        <v>1</v>
      </c>
    </row>
    <row r="31" spans="1:5" ht="50.15" customHeight="1" x14ac:dyDescent="0.35">
      <c r="A31" s="82">
        <v>7</v>
      </c>
      <c r="B31" s="83" t="s">
        <v>126</v>
      </c>
      <c r="C31" s="27" t="s">
        <v>90</v>
      </c>
      <c r="D31" s="38"/>
      <c r="E31" s="113">
        <f t="shared" si="2"/>
        <v>1</v>
      </c>
    </row>
    <row r="32" spans="1:5" ht="50.15" customHeight="1" x14ac:dyDescent="0.35">
      <c r="A32" s="82">
        <v>8</v>
      </c>
      <c r="B32" s="83" t="s">
        <v>187</v>
      </c>
      <c r="C32" s="27" t="s">
        <v>90</v>
      </c>
      <c r="D32" s="38" t="s">
        <v>188</v>
      </c>
      <c r="E32" s="113">
        <f t="shared" si="2"/>
        <v>1</v>
      </c>
    </row>
    <row r="33" spans="1:5" ht="50.15" customHeight="1" x14ac:dyDescent="0.35">
      <c r="A33" s="82">
        <v>9</v>
      </c>
      <c r="B33" s="83" t="s">
        <v>129</v>
      </c>
      <c r="C33" s="27" t="s">
        <v>90</v>
      </c>
      <c r="D33" s="38"/>
      <c r="E33" s="113">
        <f t="shared" si="2"/>
        <v>1</v>
      </c>
    </row>
    <row r="34" spans="1:5" ht="50.15" customHeight="1" x14ac:dyDescent="0.35">
      <c r="A34" s="82">
        <v>10</v>
      </c>
      <c r="B34" s="83" t="s">
        <v>131</v>
      </c>
      <c r="C34" s="27" t="s">
        <v>90</v>
      </c>
      <c r="D34" s="38"/>
      <c r="E34" s="113">
        <f t="shared" si="2"/>
        <v>1</v>
      </c>
    </row>
    <row r="35" spans="1:5" ht="50.15" customHeight="1" x14ac:dyDescent="0.35">
      <c r="A35" s="82">
        <v>11</v>
      </c>
      <c r="B35" s="83" t="s">
        <v>189</v>
      </c>
      <c r="C35" s="27" t="s">
        <v>90</v>
      </c>
      <c r="D35" s="38"/>
      <c r="E35" s="113">
        <f t="shared" si="2"/>
        <v>1</v>
      </c>
    </row>
    <row r="36" spans="1:5" ht="50.15" customHeight="1" x14ac:dyDescent="0.35">
      <c r="A36" s="82">
        <v>12</v>
      </c>
      <c r="B36" s="83" t="s">
        <v>132</v>
      </c>
      <c r="C36" s="27" t="s">
        <v>90</v>
      </c>
      <c r="D36" s="38"/>
      <c r="E36" s="113">
        <f t="shared" si="2"/>
        <v>1</v>
      </c>
    </row>
    <row r="37" spans="1:5" ht="50.15" customHeight="1" x14ac:dyDescent="0.35">
      <c r="A37" s="82">
        <v>13</v>
      </c>
      <c r="B37" s="83" t="s">
        <v>133</v>
      </c>
      <c r="C37" s="27" t="s">
        <v>90</v>
      </c>
      <c r="D37" s="38"/>
      <c r="E37" s="113">
        <f t="shared" si="2"/>
        <v>1</v>
      </c>
    </row>
    <row r="38" spans="1:5" ht="50.15" customHeight="1" x14ac:dyDescent="0.35">
      <c r="A38" s="82">
        <v>14</v>
      </c>
      <c r="B38" s="83" t="s">
        <v>134</v>
      </c>
      <c r="C38" s="27" t="s">
        <v>90</v>
      </c>
      <c r="D38" s="38"/>
      <c r="E38" s="113">
        <f t="shared" si="2"/>
        <v>1</v>
      </c>
    </row>
    <row r="39" spans="1:5" ht="80.150000000000006" customHeight="1" x14ac:dyDescent="0.35">
      <c r="A39" s="82">
        <v>15</v>
      </c>
      <c r="B39" s="83" t="s">
        <v>135</v>
      </c>
      <c r="C39" s="27" t="s">
        <v>90</v>
      </c>
      <c r="D39" s="38"/>
      <c r="E39" s="113">
        <f t="shared" si="2"/>
        <v>1</v>
      </c>
    </row>
    <row r="40" spans="1:5" ht="50.15" customHeight="1" x14ac:dyDescent="0.35">
      <c r="A40" s="82">
        <v>16</v>
      </c>
      <c r="B40" s="83" t="s">
        <v>190</v>
      </c>
      <c r="C40" s="27" t="s">
        <v>90</v>
      </c>
      <c r="D40" s="38"/>
      <c r="E40" s="113">
        <f t="shared" si="2"/>
        <v>1</v>
      </c>
    </row>
    <row r="41" spans="1:5" ht="50.15" customHeight="1" x14ac:dyDescent="0.35">
      <c r="A41" s="82">
        <v>17</v>
      </c>
      <c r="B41" s="83" t="s">
        <v>137</v>
      </c>
      <c r="C41" s="27" t="s">
        <v>90</v>
      </c>
      <c r="D41" s="38"/>
      <c r="E41" s="113">
        <f t="shared" si="2"/>
        <v>1</v>
      </c>
    </row>
    <row r="42" spans="1:5" ht="50.15" customHeight="1" x14ac:dyDescent="0.35">
      <c r="A42" s="82">
        <v>18</v>
      </c>
      <c r="B42" s="83" t="s">
        <v>138</v>
      </c>
      <c r="C42" s="27" t="s">
        <v>90</v>
      </c>
      <c r="D42" s="38"/>
      <c r="E42" s="113">
        <f t="shared" si="2"/>
        <v>1</v>
      </c>
    </row>
    <row r="43" spans="1:5" ht="15.65" customHeight="1" x14ac:dyDescent="0.35">
      <c r="A43" s="114"/>
      <c r="B43" s="115"/>
      <c r="C43" s="116"/>
      <c r="D43" s="117" t="s">
        <v>107</v>
      </c>
      <c r="E43" s="66">
        <f>SUM(E25:E42)</f>
        <v>17.5</v>
      </c>
    </row>
    <row r="44" spans="1:5" ht="15" customHeight="1" thickBot="1" x14ac:dyDescent="0.4">
      <c r="A44" s="118"/>
      <c r="B44" s="119"/>
      <c r="C44" s="120"/>
      <c r="D44" s="121"/>
      <c r="E44" s="112" t="s">
        <v>191</v>
      </c>
    </row>
    <row r="45" spans="1:5" ht="15" thickBot="1" x14ac:dyDescent="0.4">
      <c r="A45" s="122"/>
      <c r="B45" s="122"/>
      <c r="C45" s="123"/>
      <c r="D45" s="122"/>
      <c r="E45" s="123"/>
    </row>
    <row r="46" spans="1:5" ht="30" customHeight="1" x14ac:dyDescent="0.35">
      <c r="A46" s="135"/>
      <c r="B46" s="86" t="s">
        <v>140</v>
      </c>
      <c r="C46" s="87"/>
      <c r="D46" s="86"/>
      <c r="E46" s="136"/>
    </row>
    <row r="47" spans="1:5" ht="30" customHeight="1" x14ac:dyDescent="0.35">
      <c r="A47" s="137"/>
      <c r="B47" s="138" t="s">
        <v>85</v>
      </c>
      <c r="C47" s="129" t="s">
        <v>25</v>
      </c>
      <c r="D47" s="129" t="s">
        <v>26</v>
      </c>
      <c r="E47" s="130" t="s">
        <v>27</v>
      </c>
    </row>
    <row r="48" spans="1:5" ht="80.150000000000006" customHeight="1" x14ac:dyDescent="0.35">
      <c r="A48" s="82">
        <v>1</v>
      </c>
      <c r="B48" s="83" t="s">
        <v>143</v>
      </c>
      <c r="C48" s="27" t="s">
        <v>90</v>
      </c>
      <c r="D48" s="38"/>
      <c r="E48" s="113">
        <f>IF(C48="Fully met", 1, IF(C48="Partially met",0.5, 0))</f>
        <v>1</v>
      </c>
    </row>
    <row r="49" spans="1:5" ht="80.150000000000006" customHeight="1" x14ac:dyDescent="0.35">
      <c r="A49" s="82">
        <v>2</v>
      </c>
      <c r="B49" s="83" t="s">
        <v>144</v>
      </c>
      <c r="C49" s="27" t="s">
        <v>87</v>
      </c>
      <c r="D49" s="38" t="s">
        <v>192</v>
      </c>
      <c r="E49" s="113">
        <f t="shared" ref="E49:E57" si="3">IF(C49="Fully met", 1, IF(C49="Partially met",0.5, 0))</f>
        <v>0.5</v>
      </c>
    </row>
    <row r="50" spans="1:5" ht="50.15" customHeight="1" x14ac:dyDescent="0.35">
      <c r="A50" s="82">
        <v>3</v>
      </c>
      <c r="B50" s="83" t="s">
        <v>146</v>
      </c>
      <c r="C50" s="27" t="s">
        <v>90</v>
      </c>
      <c r="D50" s="38"/>
      <c r="E50" s="113">
        <f t="shared" si="3"/>
        <v>1</v>
      </c>
    </row>
    <row r="51" spans="1:5" ht="50.15" customHeight="1" x14ac:dyDescent="0.35">
      <c r="A51" s="82">
        <v>4</v>
      </c>
      <c r="B51" s="83" t="s">
        <v>193</v>
      </c>
      <c r="C51" s="27" t="s">
        <v>90</v>
      </c>
      <c r="D51" s="38"/>
      <c r="E51" s="113">
        <f t="shared" si="3"/>
        <v>1</v>
      </c>
    </row>
    <row r="52" spans="1:5" ht="50.15" customHeight="1" x14ac:dyDescent="0.35">
      <c r="A52" s="82">
        <v>5</v>
      </c>
      <c r="B52" s="83" t="s">
        <v>149</v>
      </c>
      <c r="C52" s="27" t="s">
        <v>90</v>
      </c>
      <c r="D52" s="38"/>
      <c r="E52" s="113">
        <f t="shared" si="3"/>
        <v>1</v>
      </c>
    </row>
    <row r="53" spans="1:5" ht="50.15" customHeight="1" x14ac:dyDescent="0.35">
      <c r="A53" s="82">
        <v>6</v>
      </c>
      <c r="B53" s="83" t="s">
        <v>151</v>
      </c>
      <c r="C53" s="27" t="s">
        <v>90</v>
      </c>
      <c r="D53" s="38"/>
      <c r="E53" s="113">
        <f t="shared" si="3"/>
        <v>1</v>
      </c>
    </row>
    <row r="54" spans="1:5" ht="50.15" customHeight="1" x14ac:dyDescent="0.35">
      <c r="A54" s="82">
        <v>7</v>
      </c>
      <c r="B54" s="83" t="s">
        <v>194</v>
      </c>
      <c r="C54" s="27" t="s">
        <v>90</v>
      </c>
      <c r="D54" s="38"/>
      <c r="E54" s="113">
        <f t="shared" si="3"/>
        <v>1</v>
      </c>
    </row>
    <row r="55" spans="1:5" ht="50.15" customHeight="1" x14ac:dyDescent="0.35">
      <c r="A55" s="82">
        <v>8</v>
      </c>
      <c r="B55" s="83" t="s">
        <v>153</v>
      </c>
      <c r="C55" s="27" t="s">
        <v>87</v>
      </c>
      <c r="D55" s="38" t="s">
        <v>195</v>
      </c>
      <c r="E55" s="113">
        <f t="shared" si="3"/>
        <v>0.5</v>
      </c>
    </row>
    <row r="56" spans="1:5" ht="50.15" customHeight="1" x14ac:dyDescent="0.35">
      <c r="A56" s="82">
        <v>9</v>
      </c>
      <c r="B56" s="83" t="s">
        <v>137</v>
      </c>
      <c r="C56" s="27" t="s">
        <v>90</v>
      </c>
      <c r="D56" s="38"/>
      <c r="E56" s="113">
        <f t="shared" si="3"/>
        <v>1</v>
      </c>
    </row>
    <row r="57" spans="1:5" ht="50.15" customHeight="1" x14ac:dyDescent="0.35">
      <c r="A57" s="82">
        <v>10</v>
      </c>
      <c r="B57" s="83" t="s">
        <v>155</v>
      </c>
      <c r="C57" s="27" t="s">
        <v>87</v>
      </c>
      <c r="D57" s="38" t="s">
        <v>196</v>
      </c>
      <c r="E57" s="113">
        <f t="shared" si="3"/>
        <v>0.5</v>
      </c>
    </row>
    <row r="58" spans="1:5" ht="15.65" customHeight="1" x14ac:dyDescent="0.35">
      <c r="A58" s="114"/>
      <c r="B58" s="115"/>
      <c r="C58" s="116"/>
      <c r="D58" s="117" t="s">
        <v>107</v>
      </c>
      <c r="E58" s="66">
        <f>SUM(E48:E57)</f>
        <v>8.5</v>
      </c>
    </row>
    <row r="59" spans="1:5" ht="15" customHeight="1" thickBot="1" x14ac:dyDescent="0.4">
      <c r="A59" s="118"/>
      <c r="B59" s="119"/>
      <c r="C59" s="120"/>
      <c r="D59" s="121"/>
      <c r="E59" s="112" t="s">
        <v>197</v>
      </c>
    </row>
    <row r="60" spans="1:5" ht="15" thickBot="1" x14ac:dyDescent="0.4">
      <c r="A60" s="122"/>
      <c r="B60" s="122"/>
      <c r="C60" s="123"/>
      <c r="D60" s="122"/>
      <c r="E60" s="123"/>
    </row>
    <row r="61" spans="1:5" ht="30" customHeight="1" x14ac:dyDescent="0.35">
      <c r="A61" s="135"/>
      <c r="B61" s="86" t="s">
        <v>198</v>
      </c>
      <c r="C61" s="87"/>
      <c r="D61" s="86"/>
      <c r="E61" s="136"/>
    </row>
    <row r="62" spans="1:5" ht="30" customHeight="1" x14ac:dyDescent="0.35">
      <c r="A62" s="137"/>
      <c r="B62" s="138" t="s">
        <v>85</v>
      </c>
      <c r="C62" s="129" t="s">
        <v>25</v>
      </c>
      <c r="D62" s="129" t="s">
        <v>26</v>
      </c>
      <c r="E62" s="130" t="s">
        <v>27</v>
      </c>
    </row>
    <row r="63" spans="1:5" ht="80.150000000000006" customHeight="1" x14ac:dyDescent="0.35">
      <c r="A63" s="82">
        <v>1</v>
      </c>
      <c r="B63" s="83" t="s">
        <v>199</v>
      </c>
      <c r="C63" s="27" t="s">
        <v>90</v>
      </c>
      <c r="D63" s="38"/>
      <c r="E63" s="113">
        <f>IF(C63="Fully met", 1, IF(C63="Partially met",0.5, 0))</f>
        <v>1</v>
      </c>
    </row>
    <row r="64" spans="1:5" ht="80.150000000000006" customHeight="1" x14ac:dyDescent="0.35">
      <c r="A64" s="82">
        <v>2</v>
      </c>
      <c r="B64" s="83" t="s">
        <v>200</v>
      </c>
      <c r="C64" s="27" t="s">
        <v>90</v>
      </c>
      <c r="D64" s="38"/>
      <c r="E64" s="113">
        <f t="shared" ref="E64:E68" si="4">IF(C64="Fully met", 1, IF(C64="Partially met",0.5, 0))</f>
        <v>1</v>
      </c>
    </row>
    <row r="65" spans="1:5" ht="50.15" customHeight="1" x14ac:dyDescent="0.35">
      <c r="A65" s="82">
        <v>3</v>
      </c>
      <c r="B65" s="83" t="s">
        <v>201</v>
      </c>
      <c r="C65" s="27" t="s">
        <v>90</v>
      </c>
      <c r="D65" s="38"/>
      <c r="E65" s="113">
        <f t="shared" si="4"/>
        <v>1</v>
      </c>
    </row>
    <row r="66" spans="1:5" ht="50.15" customHeight="1" x14ac:dyDescent="0.35">
      <c r="A66" s="82">
        <v>4</v>
      </c>
      <c r="B66" s="83" t="s">
        <v>202</v>
      </c>
      <c r="C66" s="27" t="s">
        <v>90</v>
      </c>
      <c r="D66" s="38"/>
      <c r="E66" s="113">
        <f t="shared" si="4"/>
        <v>1</v>
      </c>
    </row>
    <row r="67" spans="1:5" ht="80.150000000000006" customHeight="1" x14ac:dyDescent="0.35">
      <c r="A67" s="82">
        <v>5</v>
      </c>
      <c r="B67" s="83" t="s">
        <v>203</v>
      </c>
      <c r="C67" s="27" t="s">
        <v>90</v>
      </c>
      <c r="D67" s="38" t="s">
        <v>204</v>
      </c>
      <c r="E67" s="113">
        <f t="shared" si="4"/>
        <v>1</v>
      </c>
    </row>
    <row r="68" spans="1:5" ht="50.15" customHeight="1" x14ac:dyDescent="0.35">
      <c r="A68" s="82">
        <v>6</v>
      </c>
      <c r="B68" s="83" t="s">
        <v>205</v>
      </c>
      <c r="C68" s="27" t="s">
        <v>90</v>
      </c>
      <c r="D68" s="38"/>
      <c r="E68" s="113">
        <f t="shared" si="4"/>
        <v>1</v>
      </c>
    </row>
    <row r="69" spans="1:5" ht="15.65" customHeight="1" x14ac:dyDescent="0.35">
      <c r="A69" s="114"/>
      <c r="B69" s="115"/>
      <c r="C69" s="116"/>
      <c r="D69" s="117" t="s">
        <v>107</v>
      </c>
      <c r="E69" s="66">
        <f>SUM(E63:E68)</f>
        <v>6</v>
      </c>
    </row>
    <row r="70" spans="1:5" ht="15" customHeight="1" thickBot="1" x14ac:dyDescent="0.4">
      <c r="A70" s="118"/>
      <c r="B70" s="119"/>
      <c r="C70" s="120"/>
      <c r="D70" s="121"/>
      <c r="E70" s="112" t="s">
        <v>206</v>
      </c>
    </row>
    <row r="71" spans="1:5" ht="15" customHeight="1" thickBot="1" x14ac:dyDescent="0.4">
      <c r="A71" s="122"/>
      <c r="B71" s="122"/>
      <c r="C71" s="123"/>
      <c r="D71" s="122"/>
      <c r="E71" s="123"/>
    </row>
    <row r="72" spans="1:5" ht="30" customHeight="1" x14ac:dyDescent="0.35">
      <c r="A72" s="135"/>
      <c r="B72" s="86" t="s">
        <v>207</v>
      </c>
      <c r="C72" s="87"/>
      <c r="D72" s="86"/>
      <c r="E72" s="136"/>
    </row>
    <row r="73" spans="1:5" ht="30" customHeight="1" x14ac:dyDescent="0.35">
      <c r="A73" s="137"/>
      <c r="B73" s="138" t="s">
        <v>85</v>
      </c>
      <c r="C73" s="129" t="s">
        <v>25</v>
      </c>
      <c r="D73" s="129" t="s">
        <v>26</v>
      </c>
      <c r="E73" s="130" t="s">
        <v>27</v>
      </c>
    </row>
    <row r="74" spans="1:5" ht="50.15" customHeight="1" x14ac:dyDescent="0.35">
      <c r="A74" s="82">
        <v>1</v>
      </c>
      <c r="B74" s="132" t="s">
        <v>208</v>
      </c>
      <c r="C74" s="27" t="s">
        <v>90</v>
      </c>
      <c r="D74" s="38"/>
      <c r="E74" s="113">
        <f>IF(C74="Fully met", 1, IF(C74="Partially met",0.5, 0))</f>
        <v>1</v>
      </c>
    </row>
    <row r="75" spans="1:5" ht="150" customHeight="1" x14ac:dyDescent="0.35">
      <c r="A75" s="133">
        <v>2</v>
      </c>
      <c r="B75" s="83" t="s">
        <v>209</v>
      </c>
      <c r="C75" s="36" t="s">
        <v>90</v>
      </c>
      <c r="D75" s="38"/>
      <c r="E75" s="131">
        <f t="shared" ref="E75" si="5">IF(C75="Fully met", 1, IF(C75="Partially met",0.5, 0))</f>
        <v>1</v>
      </c>
    </row>
    <row r="76" spans="1:5" ht="50.15" customHeight="1" x14ac:dyDescent="0.35">
      <c r="A76" s="82">
        <v>3</v>
      </c>
      <c r="B76" s="134" t="s">
        <v>210</v>
      </c>
      <c r="C76" s="27" t="s">
        <v>90</v>
      </c>
      <c r="D76" s="38"/>
      <c r="E76" s="113">
        <f>IF(C76="Fully met", 1, IF(C76="Partially met",0.5, 0))</f>
        <v>1</v>
      </c>
    </row>
    <row r="77" spans="1:5" ht="50.15" customHeight="1" x14ac:dyDescent="0.35">
      <c r="A77" s="82">
        <v>4</v>
      </c>
      <c r="B77" s="83" t="s">
        <v>211</v>
      </c>
      <c r="C77" s="27" t="s">
        <v>90</v>
      </c>
      <c r="D77" s="38"/>
      <c r="E77" s="113">
        <f t="shared" ref="E77:E81" si="6">IF(C77="Fully met", 1, IF(C77="Partially met",0.5, 0))</f>
        <v>1</v>
      </c>
    </row>
    <row r="78" spans="1:5" ht="50.15" customHeight="1" x14ac:dyDescent="0.35">
      <c r="A78" s="82">
        <v>5</v>
      </c>
      <c r="B78" s="83" t="s">
        <v>212</v>
      </c>
      <c r="C78" s="27" t="s">
        <v>90</v>
      </c>
      <c r="D78" s="38"/>
      <c r="E78" s="113">
        <f t="shared" si="6"/>
        <v>1</v>
      </c>
    </row>
    <row r="79" spans="1:5" ht="80.150000000000006" customHeight="1" x14ac:dyDescent="0.35">
      <c r="A79" s="82">
        <v>6</v>
      </c>
      <c r="B79" s="83" t="s">
        <v>213</v>
      </c>
      <c r="C79" s="27" t="s">
        <v>90</v>
      </c>
      <c r="D79" s="38"/>
      <c r="E79" s="113">
        <f t="shared" si="6"/>
        <v>1</v>
      </c>
    </row>
    <row r="80" spans="1:5" ht="50.15" customHeight="1" x14ac:dyDescent="0.35">
      <c r="A80" s="82">
        <v>7</v>
      </c>
      <c r="B80" s="83" t="s">
        <v>214</v>
      </c>
      <c r="C80" s="27" t="s">
        <v>90</v>
      </c>
      <c r="D80" s="38"/>
      <c r="E80" s="113">
        <f t="shared" si="6"/>
        <v>1</v>
      </c>
    </row>
    <row r="81" spans="1:5" ht="50.15" customHeight="1" x14ac:dyDescent="0.35">
      <c r="A81" s="82">
        <v>8</v>
      </c>
      <c r="B81" s="132" t="s">
        <v>215</v>
      </c>
      <c r="C81" s="27" t="s">
        <v>90</v>
      </c>
      <c r="D81" s="38"/>
      <c r="E81" s="113">
        <f t="shared" si="6"/>
        <v>1</v>
      </c>
    </row>
    <row r="82" spans="1:5" ht="130" customHeight="1" x14ac:dyDescent="0.35">
      <c r="A82" s="146">
        <v>9</v>
      </c>
      <c r="B82" s="83" t="s">
        <v>216</v>
      </c>
      <c r="C82" s="45" t="s">
        <v>90</v>
      </c>
      <c r="D82" s="44"/>
      <c r="E82" s="131">
        <f>IF(C82="Fully met", 1, IF(C82="Partially met",0.5, 0))</f>
        <v>1</v>
      </c>
    </row>
    <row r="83" spans="1:5" ht="50.15" customHeight="1" x14ac:dyDescent="0.35">
      <c r="A83" s="82">
        <v>10</v>
      </c>
      <c r="B83" s="134" t="s">
        <v>217</v>
      </c>
      <c r="C83" s="27" t="s">
        <v>90</v>
      </c>
      <c r="D83" s="38"/>
      <c r="E83" s="113">
        <f>IF(C83="Fully met", 1, IF(C83="Partially met",0.5, 0))</f>
        <v>1</v>
      </c>
    </row>
    <row r="84" spans="1:5" ht="50.15" customHeight="1" x14ac:dyDescent="0.35">
      <c r="A84" s="82">
        <v>11</v>
      </c>
      <c r="B84" s="134" t="s">
        <v>165</v>
      </c>
      <c r="C84" s="27" t="s">
        <v>90</v>
      </c>
      <c r="D84" s="38"/>
      <c r="E84" s="113">
        <f t="shared" ref="E84:E85" si="7">IF(C84="Fully met", 1, IF(C84="Partially met",0.5, 0))</f>
        <v>1</v>
      </c>
    </row>
    <row r="85" spans="1:5" ht="80.150000000000006" customHeight="1" x14ac:dyDescent="0.35">
      <c r="A85" s="82">
        <v>12</v>
      </c>
      <c r="B85" s="134" t="s">
        <v>166</v>
      </c>
      <c r="C85" s="27" t="s">
        <v>90</v>
      </c>
      <c r="D85" s="38"/>
      <c r="E85" s="113">
        <f t="shared" si="7"/>
        <v>1</v>
      </c>
    </row>
    <row r="86" spans="1:5" ht="50.15" customHeight="1" x14ac:dyDescent="0.35">
      <c r="A86" s="82">
        <v>13</v>
      </c>
      <c r="B86" s="83" t="s">
        <v>218</v>
      </c>
      <c r="C86" s="27" t="s">
        <v>87</v>
      </c>
      <c r="D86" s="38" t="s">
        <v>219</v>
      </c>
      <c r="E86" s="113">
        <f>IF(C86="Fully met", 1, IF(C86="Partially met",0.5, 0))</f>
        <v>0.5</v>
      </c>
    </row>
    <row r="87" spans="1:5" ht="15.65" customHeight="1" x14ac:dyDescent="0.35">
      <c r="A87" s="114"/>
      <c r="B87" s="115"/>
      <c r="C87" s="116"/>
      <c r="D87" s="117" t="s">
        <v>107</v>
      </c>
      <c r="E87" s="66">
        <f>SUM(E74:E86)</f>
        <v>12.5</v>
      </c>
    </row>
    <row r="88" spans="1:5" ht="15" customHeight="1" thickBot="1" x14ac:dyDescent="0.4">
      <c r="A88" s="118"/>
      <c r="B88" s="119"/>
      <c r="C88" s="120"/>
      <c r="D88" s="121"/>
      <c r="E88" s="112" t="s">
        <v>220</v>
      </c>
    </row>
  </sheetData>
  <sheetProtection algorithmName="SHA-512" hashValue="WydvSix/ze/GvJ9iO3KFCENBnQuyu5fU/JEWwZvu3mIcVJEmkiFauoG0s1Djn7kzQ3WAemgTSjbN3OHWpk7ykw==" saltValue="OK7Qn99SDwkh0BdchUeP9w==" spinCount="100000" sheet="1" objects="1" scenarios="1" formatCells="0" formatColumns="0" formatRows="0"/>
  <dataValidations count="1">
    <dataValidation type="list" allowBlank="1" showInputMessage="1" showErrorMessage="1" sqref="C9:C19 C48:C57 C63:C68 C25:C42 C74:C86" xr:uid="{00000000-0002-0000-04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2&amp;RFirst Grade</oddFooter>
  </headerFooter>
  <rowBreaks count="3" manualBreakCount="3">
    <brk id="22" max="16383" man="1"/>
    <brk id="45" max="16383" man="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4"/>
  <sheetViews>
    <sheetView zoomScaleNormal="100" workbookViewId="0">
      <selection activeCell="D8" sqref="D8"/>
    </sheetView>
  </sheetViews>
  <sheetFormatPr defaultColWidth="8.7265625" defaultRowHeight="14.5" x14ac:dyDescent="0.35"/>
  <cols>
    <col min="1" max="1" width="4.54296875" style="2" customWidth="1"/>
    <col min="2" max="2" width="55.54296875" style="2" customWidth="1"/>
    <col min="3" max="3" width="14.54296875" style="2" customWidth="1"/>
    <col min="4" max="4" width="40.54296875" style="2" customWidth="1"/>
    <col min="5" max="5" width="9.54296875" style="6" customWidth="1"/>
    <col min="6" max="16384" width="8.7265625" style="2"/>
  </cols>
  <sheetData>
    <row r="1" spans="1:5" ht="18.5" x14ac:dyDescent="0.35">
      <c r="A1" s="105" t="s">
        <v>22</v>
      </c>
      <c r="B1" s="105"/>
      <c r="C1" s="105"/>
      <c r="D1" s="105"/>
      <c r="E1" s="105"/>
    </row>
    <row r="2" spans="1:5" ht="15.5" x14ac:dyDescent="0.35">
      <c r="A2" s="141"/>
      <c r="B2" s="122"/>
      <c r="C2" s="122"/>
      <c r="D2" s="122"/>
      <c r="E2" s="123"/>
    </row>
    <row r="3" spans="1:5" ht="15.5" x14ac:dyDescent="0.35">
      <c r="A3" s="142" t="s">
        <v>82</v>
      </c>
      <c r="B3" s="142"/>
      <c r="C3" s="142"/>
      <c r="D3" s="142"/>
      <c r="E3" s="142"/>
    </row>
    <row r="4" spans="1:5" x14ac:dyDescent="0.35">
      <c r="A4" s="122"/>
      <c r="B4" s="122"/>
      <c r="C4" s="122"/>
      <c r="D4" s="122"/>
      <c r="E4" s="123"/>
    </row>
    <row r="5" spans="1:5" ht="18.5" x14ac:dyDescent="0.45">
      <c r="A5" s="144" t="s">
        <v>221</v>
      </c>
      <c r="B5" s="144"/>
      <c r="C5" s="144"/>
      <c r="D5" s="144"/>
      <c r="E5" s="144"/>
    </row>
    <row r="6" spans="1:5" ht="16" thickBot="1" x14ac:dyDescent="0.4">
      <c r="A6" s="148"/>
      <c r="B6" s="148"/>
      <c r="C6" s="148"/>
      <c r="D6" s="148"/>
      <c r="E6" s="148"/>
    </row>
    <row r="7" spans="1:5" ht="30" customHeight="1" x14ac:dyDescent="0.35">
      <c r="A7" s="135"/>
      <c r="B7" s="86" t="s">
        <v>222</v>
      </c>
      <c r="C7" s="86"/>
      <c r="D7" s="86"/>
      <c r="E7" s="136"/>
    </row>
    <row r="8" spans="1:5" ht="30" customHeight="1" x14ac:dyDescent="0.35">
      <c r="A8" s="137"/>
      <c r="B8" s="138" t="s">
        <v>85</v>
      </c>
      <c r="C8" s="129" t="s">
        <v>25</v>
      </c>
      <c r="D8" s="129" t="s">
        <v>26</v>
      </c>
      <c r="E8" s="130" t="s">
        <v>27</v>
      </c>
    </row>
    <row r="9" spans="1:5" ht="50.15" customHeight="1" x14ac:dyDescent="0.35">
      <c r="A9" s="82">
        <v>1</v>
      </c>
      <c r="B9" s="83" t="s">
        <v>223</v>
      </c>
      <c r="C9" s="25" t="s">
        <v>90</v>
      </c>
      <c r="D9" s="38"/>
      <c r="E9" s="113">
        <f>IF(C9="Fully met", 1, IF(C9="Partially met",0.5, 0))</f>
        <v>1</v>
      </c>
    </row>
    <row r="10" spans="1:5" ht="150" customHeight="1" x14ac:dyDescent="0.35">
      <c r="A10" s="133">
        <v>2</v>
      </c>
      <c r="B10" s="83" t="s">
        <v>111</v>
      </c>
      <c r="C10" s="36" t="s">
        <v>87</v>
      </c>
      <c r="D10" s="38" t="s">
        <v>224</v>
      </c>
      <c r="E10" s="113">
        <f>IF(C10="Fully met", 1, IF(C10="Partially met",0.5, 0))</f>
        <v>0.5</v>
      </c>
    </row>
    <row r="11" spans="1:5" ht="80.150000000000006" customHeight="1" x14ac:dyDescent="0.35">
      <c r="A11" s="82">
        <v>3</v>
      </c>
      <c r="B11" s="83" t="s">
        <v>89</v>
      </c>
      <c r="C11" s="25" t="s">
        <v>90</v>
      </c>
      <c r="D11" s="38"/>
      <c r="E11" s="113">
        <f>IF(C11="Fully met", 1, IF(C11="Partially met",0.5, 0))</f>
        <v>1</v>
      </c>
    </row>
    <row r="12" spans="1:5" ht="50.15" customHeight="1" x14ac:dyDescent="0.35">
      <c r="A12" s="150">
        <v>4</v>
      </c>
      <c r="B12" s="151" t="s">
        <v>225</v>
      </c>
      <c r="C12" s="25" t="s">
        <v>90</v>
      </c>
      <c r="D12" s="38"/>
      <c r="E12" s="113">
        <f t="shared" ref="E12" si="0">IF(C12="Fully met", 1, IF(C12="Partially met",0.5, 0))</f>
        <v>1</v>
      </c>
    </row>
    <row r="13" spans="1:5" ht="80.150000000000006" customHeight="1" x14ac:dyDescent="0.35">
      <c r="A13" s="150">
        <v>5</v>
      </c>
      <c r="B13" s="153" t="s">
        <v>226</v>
      </c>
      <c r="C13" s="25" t="s">
        <v>87</v>
      </c>
      <c r="D13" s="38" t="s">
        <v>227</v>
      </c>
      <c r="E13" s="113">
        <f>IF(C13="Fully met", 1, IF(C13="Partially met",0.5, 0))</f>
        <v>0.5</v>
      </c>
    </row>
    <row r="14" spans="1:5" ht="50.15" customHeight="1" x14ac:dyDescent="0.35">
      <c r="A14" s="150">
        <v>6</v>
      </c>
      <c r="B14" s="151" t="s">
        <v>228</v>
      </c>
      <c r="C14" s="25" t="s">
        <v>90</v>
      </c>
      <c r="D14" s="38"/>
      <c r="E14" s="113">
        <f t="shared" ref="E14:E26" si="1">IF(C14="Fully met", 1, IF(C14="Partially met",0.5, 0))</f>
        <v>1</v>
      </c>
    </row>
    <row r="15" spans="1:5" ht="50.15" customHeight="1" x14ac:dyDescent="0.35">
      <c r="A15" s="150">
        <v>7</v>
      </c>
      <c r="B15" s="151" t="s">
        <v>229</v>
      </c>
      <c r="C15" s="25" t="s">
        <v>90</v>
      </c>
      <c r="D15" s="38"/>
      <c r="E15" s="113">
        <f t="shared" si="1"/>
        <v>1</v>
      </c>
    </row>
    <row r="16" spans="1:5" ht="50.15" customHeight="1" x14ac:dyDescent="0.35">
      <c r="A16" s="150">
        <v>8</v>
      </c>
      <c r="B16" s="151" t="s">
        <v>230</v>
      </c>
      <c r="C16" s="25" t="s">
        <v>90</v>
      </c>
      <c r="D16" s="38"/>
      <c r="E16" s="113">
        <f t="shared" si="1"/>
        <v>1</v>
      </c>
    </row>
    <row r="17" spans="1:5" ht="50.15" customHeight="1" x14ac:dyDescent="0.35">
      <c r="A17" s="152">
        <v>9</v>
      </c>
      <c r="B17" s="147" t="s">
        <v>231</v>
      </c>
      <c r="C17" s="25" t="s">
        <v>90</v>
      </c>
      <c r="D17" s="38"/>
      <c r="E17" s="113">
        <f t="shared" si="1"/>
        <v>1</v>
      </c>
    </row>
    <row r="18" spans="1:5" ht="50.15" customHeight="1" x14ac:dyDescent="0.35">
      <c r="A18" s="152">
        <v>10</v>
      </c>
      <c r="B18" s="147" t="s">
        <v>232</v>
      </c>
      <c r="C18" s="25" t="s">
        <v>87</v>
      </c>
      <c r="D18" s="38" t="s">
        <v>233</v>
      </c>
      <c r="E18" s="113">
        <f t="shared" si="1"/>
        <v>0.5</v>
      </c>
    </row>
    <row r="19" spans="1:5" ht="50.15" customHeight="1" x14ac:dyDescent="0.35">
      <c r="A19" s="152">
        <v>11</v>
      </c>
      <c r="B19" s="147" t="s">
        <v>132</v>
      </c>
      <c r="C19" s="25" t="s">
        <v>90</v>
      </c>
      <c r="D19" s="38"/>
      <c r="E19" s="113">
        <f t="shared" si="1"/>
        <v>1</v>
      </c>
    </row>
    <row r="20" spans="1:5" ht="50.15" customHeight="1" x14ac:dyDescent="0.35">
      <c r="A20" s="152">
        <v>12</v>
      </c>
      <c r="B20" s="147" t="s">
        <v>234</v>
      </c>
      <c r="C20" s="25" t="s">
        <v>90</v>
      </c>
      <c r="D20" s="38"/>
      <c r="E20" s="113">
        <f t="shared" si="1"/>
        <v>1</v>
      </c>
    </row>
    <row r="21" spans="1:5" ht="50.15" customHeight="1" x14ac:dyDescent="0.35">
      <c r="A21" s="152">
        <v>13</v>
      </c>
      <c r="B21" s="147" t="s">
        <v>235</v>
      </c>
      <c r="C21" s="25" t="s">
        <v>87</v>
      </c>
      <c r="D21" s="38" t="s">
        <v>236</v>
      </c>
      <c r="E21" s="113">
        <f t="shared" si="1"/>
        <v>0.5</v>
      </c>
    </row>
    <row r="22" spans="1:5" ht="50.15" customHeight="1" x14ac:dyDescent="0.35">
      <c r="A22" s="152">
        <v>14</v>
      </c>
      <c r="B22" s="147" t="s">
        <v>237</v>
      </c>
      <c r="C22" s="25" t="s">
        <v>90</v>
      </c>
      <c r="D22" s="38"/>
      <c r="E22" s="113">
        <f t="shared" si="1"/>
        <v>1</v>
      </c>
    </row>
    <row r="23" spans="1:5" ht="50.15" customHeight="1" x14ac:dyDescent="0.35">
      <c r="A23" s="152">
        <v>15</v>
      </c>
      <c r="B23" s="147" t="s">
        <v>238</v>
      </c>
      <c r="C23" s="25" t="s">
        <v>90</v>
      </c>
      <c r="D23" s="38"/>
      <c r="E23" s="113">
        <f t="shared" si="1"/>
        <v>1</v>
      </c>
    </row>
    <row r="24" spans="1:5" ht="50.15" customHeight="1" x14ac:dyDescent="0.35">
      <c r="A24" s="152">
        <v>16</v>
      </c>
      <c r="B24" s="147" t="s">
        <v>239</v>
      </c>
      <c r="C24" s="25" t="s">
        <v>87</v>
      </c>
      <c r="D24" s="38" t="s">
        <v>240</v>
      </c>
      <c r="E24" s="113">
        <f t="shared" si="1"/>
        <v>0.5</v>
      </c>
    </row>
    <row r="25" spans="1:5" ht="50.15" customHeight="1" x14ac:dyDescent="0.35">
      <c r="A25" s="152">
        <v>17</v>
      </c>
      <c r="B25" s="147" t="s">
        <v>137</v>
      </c>
      <c r="C25" s="25" t="s">
        <v>90</v>
      </c>
      <c r="D25" s="38"/>
      <c r="E25" s="113">
        <f t="shared" si="1"/>
        <v>1</v>
      </c>
    </row>
    <row r="26" spans="1:5" ht="50.15" customHeight="1" x14ac:dyDescent="0.35">
      <c r="A26" s="152">
        <v>18</v>
      </c>
      <c r="B26" s="147" t="s">
        <v>138</v>
      </c>
      <c r="C26" s="25" t="s">
        <v>90</v>
      </c>
      <c r="D26" s="38"/>
      <c r="E26" s="113">
        <f t="shared" si="1"/>
        <v>1</v>
      </c>
    </row>
    <row r="27" spans="1:5" ht="15.65" customHeight="1" x14ac:dyDescent="0.35">
      <c r="A27" s="114"/>
      <c r="B27" s="115"/>
      <c r="C27" s="115"/>
      <c r="D27" s="117" t="s">
        <v>107</v>
      </c>
      <c r="E27" s="66">
        <f>SUM(E9:E26)</f>
        <v>15.5</v>
      </c>
    </row>
    <row r="28" spans="1:5" ht="14.5" customHeight="1" thickBot="1" x14ac:dyDescent="0.4">
      <c r="A28" s="118"/>
      <c r="B28" s="119"/>
      <c r="C28" s="119"/>
      <c r="D28" s="121"/>
      <c r="E28" s="149" t="s">
        <v>191</v>
      </c>
    </row>
    <row r="29" spans="1:5" ht="15" thickBot="1" x14ac:dyDescent="0.4">
      <c r="A29" s="122"/>
      <c r="B29" s="122"/>
      <c r="C29" s="122"/>
      <c r="D29" s="122"/>
      <c r="E29" s="123"/>
    </row>
    <row r="30" spans="1:5" ht="30" customHeight="1" x14ac:dyDescent="0.35">
      <c r="A30" s="135"/>
      <c r="B30" s="86" t="s">
        <v>241</v>
      </c>
      <c r="C30" s="86"/>
      <c r="D30" s="86"/>
      <c r="E30" s="136"/>
    </row>
    <row r="31" spans="1:5" ht="30" customHeight="1" x14ac:dyDescent="0.35">
      <c r="A31" s="137"/>
      <c r="B31" s="138" t="s">
        <v>85</v>
      </c>
      <c r="C31" s="129" t="s">
        <v>25</v>
      </c>
      <c r="D31" s="129" t="s">
        <v>26</v>
      </c>
      <c r="E31" s="130" t="s">
        <v>27</v>
      </c>
    </row>
    <row r="32" spans="1:5" ht="80.150000000000006" customHeight="1" x14ac:dyDescent="0.35">
      <c r="A32" s="82">
        <v>1</v>
      </c>
      <c r="B32" s="83" t="s">
        <v>143</v>
      </c>
      <c r="C32" s="25" t="s">
        <v>90</v>
      </c>
      <c r="D32" s="38"/>
      <c r="E32" s="113">
        <f>IF(C32="Fully met", 1, IF(C32="Partially met",0.5, 0))</f>
        <v>1</v>
      </c>
    </row>
    <row r="33" spans="1:5" ht="80.150000000000006" customHeight="1" x14ac:dyDescent="0.35">
      <c r="A33" s="82">
        <v>2</v>
      </c>
      <c r="B33" s="83" t="s">
        <v>144</v>
      </c>
      <c r="C33" s="25" t="s">
        <v>87</v>
      </c>
      <c r="D33" s="38" t="s">
        <v>242</v>
      </c>
      <c r="E33" s="113">
        <f t="shared" ref="E33:E44" si="2">IF(C33="Fully met", 1, IF(C33="Partially met",0.5, 0))</f>
        <v>0.5</v>
      </c>
    </row>
    <row r="34" spans="1:5" ht="50.15" customHeight="1" x14ac:dyDescent="0.35">
      <c r="A34" s="82">
        <v>3</v>
      </c>
      <c r="B34" s="83" t="s">
        <v>146</v>
      </c>
      <c r="C34" s="25" t="s">
        <v>90</v>
      </c>
      <c r="D34" s="38"/>
      <c r="E34" s="113">
        <f t="shared" si="2"/>
        <v>1</v>
      </c>
    </row>
    <row r="35" spans="1:5" ht="50.15" customHeight="1" x14ac:dyDescent="0.35">
      <c r="A35" s="82">
        <v>4</v>
      </c>
      <c r="B35" s="83" t="s">
        <v>193</v>
      </c>
      <c r="C35" s="25" t="s">
        <v>87</v>
      </c>
      <c r="D35" s="38" t="s">
        <v>243</v>
      </c>
      <c r="E35" s="113">
        <f t="shared" si="2"/>
        <v>0.5</v>
      </c>
    </row>
    <row r="36" spans="1:5" ht="50.15" customHeight="1" x14ac:dyDescent="0.35">
      <c r="A36" s="82">
        <v>5</v>
      </c>
      <c r="B36" s="83" t="s">
        <v>149</v>
      </c>
      <c r="C36" s="25" t="s">
        <v>90</v>
      </c>
      <c r="D36" s="38"/>
      <c r="E36" s="113">
        <f t="shared" si="2"/>
        <v>1</v>
      </c>
    </row>
    <row r="37" spans="1:5" ht="50.15" customHeight="1" x14ac:dyDescent="0.35">
      <c r="A37" s="82">
        <v>6</v>
      </c>
      <c r="B37" s="83" t="s">
        <v>151</v>
      </c>
      <c r="C37" s="25" t="s">
        <v>90</v>
      </c>
      <c r="D37" s="38"/>
      <c r="E37" s="113">
        <f t="shared" si="2"/>
        <v>1</v>
      </c>
    </row>
    <row r="38" spans="1:5" ht="50.15" customHeight="1" x14ac:dyDescent="0.35">
      <c r="A38" s="82">
        <v>7</v>
      </c>
      <c r="B38" s="83" t="s">
        <v>194</v>
      </c>
      <c r="C38" s="25" t="s">
        <v>90</v>
      </c>
      <c r="D38" s="38"/>
      <c r="E38" s="113">
        <f t="shared" si="2"/>
        <v>1</v>
      </c>
    </row>
    <row r="39" spans="1:5" ht="50.15" customHeight="1" x14ac:dyDescent="0.35">
      <c r="A39" s="82">
        <v>8</v>
      </c>
      <c r="B39" s="83" t="s">
        <v>153</v>
      </c>
      <c r="C39" s="25" t="s">
        <v>90</v>
      </c>
      <c r="D39" s="38"/>
      <c r="E39" s="113">
        <f t="shared" si="2"/>
        <v>1</v>
      </c>
    </row>
    <row r="40" spans="1:5" ht="50.15" customHeight="1" x14ac:dyDescent="0.35">
      <c r="A40" s="82">
        <v>9</v>
      </c>
      <c r="B40" s="83" t="s">
        <v>244</v>
      </c>
      <c r="C40" s="25" t="s">
        <v>87</v>
      </c>
      <c r="D40" s="38" t="s">
        <v>245</v>
      </c>
      <c r="E40" s="113">
        <f t="shared" si="2"/>
        <v>0.5</v>
      </c>
    </row>
    <row r="41" spans="1:5" ht="50.15" customHeight="1" x14ac:dyDescent="0.35">
      <c r="A41" s="82">
        <v>10</v>
      </c>
      <c r="B41" s="83" t="s">
        <v>246</v>
      </c>
      <c r="C41" s="25" t="s">
        <v>90</v>
      </c>
      <c r="D41" s="38"/>
      <c r="E41" s="113">
        <f t="shared" si="2"/>
        <v>1</v>
      </c>
    </row>
    <row r="42" spans="1:5" ht="50.15" customHeight="1" x14ac:dyDescent="0.35">
      <c r="A42" s="82">
        <v>11</v>
      </c>
      <c r="B42" s="83" t="s">
        <v>247</v>
      </c>
      <c r="C42" s="25" t="s">
        <v>90</v>
      </c>
      <c r="D42" s="38"/>
      <c r="E42" s="113">
        <f t="shared" si="2"/>
        <v>1</v>
      </c>
    </row>
    <row r="43" spans="1:5" ht="50.15" customHeight="1" x14ac:dyDescent="0.35">
      <c r="A43" s="82">
        <v>12</v>
      </c>
      <c r="B43" s="83" t="s">
        <v>137</v>
      </c>
      <c r="C43" s="25" t="s">
        <v>90</v>
      </c>
      <c r="D43" s="38"/>
      <c r="E43" s="113">
        <f t="shared" si="2"/>
        <v>1</v>
      </c>
    </row>
    <row r="44" spans="1:5" ht="50.15" customHeight="1" x14ac:dyDescent="0.35">
      <c r="A44" s="82">
        <v>13</v>
      </c>
      <c r="B44" s="83" t="s">
        <v>155</v>
      </c>
      <c r="C44" s="25" t="s">
        <v>87</v>
      </c>
      <c r="D44" s="38" t="s">
        <v>248</v>
      </c>
      <c r="E44" s="113">
        <f t="shared" si="2"/>
        <v>0.5</v>
      </c>
    </row>
    <row r="45" spans="1:5" ht="15.65" customHeight="1" x14ac:dyDescent="0.35">
      <c r="A45" s="114"/>
      <c r="B45" s="115"/>
      <c r="C45" s="115"/>
      <c r="D45" s="117" t="s">
        <v>107</v>
      </c>
      <c r="E45" s="66">
        <f>SUM(E32:E44)</f>
        <v>11</v>
      </c>
    </row>
    <row r="46" spans="1:5" ht="15" customHeight="1" thickBot="1" x14ac:dyDescent="0.4">
      <c r="A46" s="118"/>
      <c r="B46" s="119"/>
      <c r="C46" s="119"/>
      <c r="D46" s="121"/>
      <c r="E46" s="112" t="s">
        <v>220</v>
      </c>
    </row>
    <row r="47" spans="1:5" ht="15" thickBot="1" x14ac:dyDescent="0.4">
      <c r="A47" s="122"/>
      <c r="B47" s="122"/>
      <c r="C47" s="122"/>
      <c r="D47" s="122"/>
      <c r="E47" s="123"/>
    </row>
    <row r="48" spans="1:5" ht="30" customHeight="1" x14ac:dyDescent="0.35">
      <c r="A48" s="135"/>
      <c r="B48" s="86" t="s">
        <v>249</v>
      </c>
      <c r="C48" s="86"/>
      <c r="D48" s="86"/>
      <c r="E48" s="136"/>
    </row>
    <row r="49" spans="1:5" ht="30" customHeight="1" x14ac:dyDescent="0.35">
      <c r="A49" s="137"/>
      <c r="B49" s="138" t="s">
        <v>85</v>
      </c>
      <c r="C49" s="129" t="s">
        <v>25</v>
      </c>
      <c r="D49" s="129" t="s">
        <v>26</v>
      </c>
      <c r="E49" s="130" t="s">
        <v>27</v>
      </c>
    </row>
    <row r="50" spans="1:5" ht="50.15" customHeight="1" x14ac:dyDescent="0.35">
      <c r="A50" s="82">
        <v>1</v>
      </c>
      <c r="B50" s="83" t="s">
        <v>250</v>
      </c>
      <c r="C50" s="25" t="s">
        <v>90</v>
      </c>
      <c r="D50" s="38"/>
      <c r="E50" s="113">
        <f>IF(C50="Fully met", 1, IF(C50="Partially met",0.5, 0))</f>
        <v>1</v>
      </c>
    </row>
    <row r="51" spans="1:5" ht="50.15" customHeight="1" x14ac:dyDescent="0.35">
      <c r="A51" s="82">
        <v>2</v>
      </c>
      <c r="B51" s="83" t="s">
        <v>251</v>
      </c>
      <c r="C51" s="25" t="s">
        <v>87</v>
      </c>
      <c r="D51" s="38" t="s">
        <v>252</v>
      </c>
      <c r="E51" s="113">
        <f t="shared" ref="E51:E55" si="3">IF(C51="Fully met", 1, IF(C51="Partially met",0.5, 0))</f>
        <v>0.5</v>
      </c>
    </row>
    <row r="52" spans="1:5" ht="50.15" customHeight="1" x14ac:dyDescent="0.35">
      <c r="A52" s="82">
        <v>3</v>
      </c>
      <c r="B52" s="83" t="s">
        <v>201</v>
      </c>
      <c r="C52" s="25" t="s">
        <v>90</v>
      </c>
      <c r="D52" s="38"/>
      <c r="E52" s="113">
        <f t="shared" si="3"/>
        <v>1</v>
      </c>
    </row>
    <row r="53" spans="1:5" ht="50.15" customHeight="1" x14ac:dyDescent="0.35">
      <c r="A53" s="82">
        <v>4</v>
      </c>
      <c r="B53" s="83" t="s">
        <v>253</v>
      </c>
      <c r="C53" s="25" t="s">
        <v>87</v>
      </c>
      <c r="D53" s="38" t="s">
        <v>254</v>
      </c>
      <c r="E53" s="113">
        <f t="shared" si="3"/>
        <v>0.5</v>
      </c>
    </row>
    <row r="54" spans="1:5" ht="80.150000000000006" customHeight="1" x14ac:dyDescent="0.35">
      <c r="A54" s="82">
        <v>5</v>
      </c>
      <c r="B54" s="83" t="s">
        <v>203</v>
      </c>
      <c r="C54" s="25" t="s">
        <v>90</v>
      </c>
      <c r="D54" s="38"/>
      <c r="E54" s="113">
        <f t="shared" si="3"/>
        <v>1</v>
      </c>
    </row>
    <row r="55" spans="1:5" ht="50.15" customHeight="1" x14ac:dyDescent="0.35">
      <c r="A55" s="82">
        <v>6</v>
      </c>
      <c r="B55" s="83" t="s">
        <v>255</v>
      </c>
      <c r="C55" s="25" t="s">
        <v>90</v>
      </c>
      <c r="D55" s="38"/>
      <c r="E55" s="113">
        <f t="shared" si="3"/>
        <v>1</v>
      </c>
    </row>
    <row r="56" spans="1:5" ht="15.65" customHeight="1" x14ac:dyDescent="0.35">
      <c r="A56" s="114"/>
      <c r="B56" s="115"/>
      <c r="C56" s="115"/>
      <c r="D56" s="117" t="s">
        <v>107</v>
      </c>
      <c r="E56" s="66">
        <f>SUM(E50:E55)</f>
        <v>5</v>
      </c>
    </row>
    <row r="57" spans="1:5" ht="15" customHeight="1" thickBot="1" x14ac:dyDescent="0.4">
      <c r="A57" s="118"/>
      <c r="B57" s="119"/>
      <c r="C57" s="119"/>
      <c r="D57" s="121"/>
      <c r="E57" s="112" t="s">
        <v>206</v>
      </c>
    </row>
    <row r="58" spans="1:5" ht="15" thickBot="1" x14ac:dyDescent="0.4">
      <c r="A58" s="123"/>
      <c r="B58" s="122"/>
      <c r="C58" s="122"/>
      <c r="D58" s="122"/>
      <c r="E58" s="123"/>
    </row>
    <row r="59" spans="1:5" ht="30" customHeight="1" x14ac:dyDescent="0.35">
      <c r="A59" s="135"/>
      <c r="B59" s="86" t="s">
        <v>256</v>
      </c>
      <c r="C59" s="86"/>
      <c r="D59" s="86"/>
      <c r="E59" s="136"/>
    </row>
    <row r="60" spans="1:5" ht="30" customHeight="1" x14ac:dyDescent="0.35">
      <c r="A60" s="137"/>
      <c r="B60" s="138" t="s">
        <v>85</v>
      </c>
      <c r="C60" s="129" t="s">
        <v>25</v>
      </c>
      <c r="D60" s="129" t="s">
        <v>26</v>
      </c>
      <c r="E60" s="130" t="s">
        <v>27</v>
      </c>
    </row>
    <row r="61" spans="1:5" ht="80.150000000000006" customHeight="1" x14ac:dyDescent="0.35">
      <c r="A61" s="82">
        <v>1</v>
      </c>
      <c r="B61" s="83" t="s">
        <v>257</v>
      </c>
      <c r="C61" s="25" t="s">
        <v>90</v>
      </c>
      <c r="D61" s="38"/>
      <c r="E61" s="113">
        <f>IF(C61="Fully met", 1, IF(C61="Partially met",0.5, 0))</f>
        <v>1</v>
      </c>
    </row>
    <row r="62" spans="1:5" ht="50.15" customHeight="1" x14ac:dyDescent="0.35">
      <c r="A62" s="82">
        <v>2</v>
      </c>
      <c r="B62" s="83" t="s">
        <v>210</v>
      </c>
      <c r="C62" s="25" t="s">
        <v>90</v>
      </c>
      <c r="D62" s="38"/>
      <c r="E62" s="113">
        <f t="shared" ref="E62:E63" si="4">IF(C62="Fully met", 1, IF(C62="Partially met",0.5, 0))</f>
        <v>1</v>
      </c>
    </row>
    <row r="63" spans="1:5" ht="80.150000000000006" customHeight="1" x14ac:dyDescent="0.35">
      <c r="A63" s="82">
        <v>3</v>
      </c>
      <c r="B63" s="132" t="s">
        <v>258</v>
      </c>
      <c r="C63" s="25" t="s">
        <v>90</v>
      </c>
      <c r="D63" s="38"/>
      <c r="E63" s="113">
        <f t="shared" si="4"/>
        <v>1</v>
      </c>
    </row>
    <row r="64" spans="1:5" ht="130" customHeight="1" x14ac:dyDescent="0.35">
      <c r="A64" s="133">
        <v>4</v>
      </c>
      <c r="B64" s="83" t="s">
        <v>216</v>
      </c>
      <c r="C64" s="36" t="s">
        <v>90</v>
      </c>
      <c r="D64" s="38"/>
      <c r="E64" s="113">
        <f>IF(C64="Fully met", 1, IF(C64="Partially met",0.5, 0))</f>
        <v>1</v>
      </c>
    </row>
    <row r="65" spans="1:5" ht="50.15" customHeight="1" x14ac:dyDescent="0.35">
      <c r="A65" s="82">
        <v>5</v>
      </c>
      <c r="B65" s="134" t="s">
        <v>214</v>
      </c>
      <c r="C65" s="25" t="s">
        <v>90</v>
      </c>
      <c r="D65" s="38"/>
      <c r="E65" s="113">
        <f>IF(C65="Fully met", 1, IF(C65="Partially met",0.5, 0))</f>
        <v>1</v>
      </c>
    </row>
    <row r="66" spans="1:5" ht="50.15" customHeight="1" x14ac:dyDescent="0.35">
      <c r="A66" s="82">
        <v>6</v>
      </c>
      <c r="B66" s="83" t="s">
        <v>215</v>
      </c>
      <c r="C66" s="25" t="s">
        <v>90</v>
      </c>
      <c r="D66" s="38"/>
      <c r="E66" s="113">
        <f t="shared" ref="E66:E72" si="5">IF(C66="Fully met", 1, IF(C66="Partially met",0.5, 0))</f>
        <v>1</v>
      </c>
    </row>
    <row r="67" spans="1:5" ht="80.150000000000006" customHeight="1" x14ac:dyDescent="0.35">
      <c r="A67" s="82">
        <v>7</v>
      </c>
      <c r="B67" s="83" t="s">
        <v>259</v>
      </c>
      <c r="C67" s="25" t="s">
        <v>90</v>
      </c>
      <c r="D67" s="38"/>
      <c r="E67" s="113">
        <f t="shared" si="5"/>
        <v>1</v>
      </c>
    </row>
    <row r="68" spans="1:5" ht="50.15" customHeight="1" x14ac:dyDescent="0.35">
      <c r="A68" s="82">
        <v>8</v>
      </c>
      <c r="B68" s="83" t="s">
        <v>260</v>
      </c>
      <c r="C68" s="25" t="s">
        <v>90</v>
      </c>
      <c r="D68" s="38"/>
      <c r="E68" s="113">
        <f t="shared" si="5"/>
        <v>1</v>
      </c>
    </row>
    <row r="69" spans="1:5" ht="80.150000000000006" customHeight="1" x14ac:dyDescent="0.35">
      <c r="A69" s="82">
        <v>9</v>
      </c>
      <c r="B69" s="83" t="s">
        <v>261</v>
      </c>
      <c r="C69" s="25" t="s">
        <v>90</v>
      </c>
      <c r="D69" s="38"/>
      <c r="E69" s="113">
        <f t="shared" si="5"/>
        <v>1</v>
      </c>
    </row>
    <row r="70" spans="1:5" ht="50.15" customHeight="1" x14ac:dyDescent="0.35">
      <c r="A70" s="82">
        <v>10</v>
      </c>
      <c r="B70" s="83" t="s">
        <v>212</v>
      </c>
      <c r="C70" s="25" t="s">
        <v>90</v>
      </c>
      <c r="D70" s="38"/>
      <c r="E70" s="113">
        <f t="shared" si="5"/>
        <v>1</v>
      </c>
    </row>
    <row r="71" spans="1:5" ht="50.15" customHeight="1" x14ac:dyDescent="0.35">
      <c r="A71" s="82">
        <v>11</v>
      </c>
      <c r="B71" s="83" t="s">
        <v>165</v>
      </c>
      <c r="C71" s="25" t="s">
        <v>90</v>
      </c>
      <c r="D71" s="38"/>
      <c r="E71" s="113">
        <f t="shared" si="5"/>
        <v>1</v>
      </c>
    </row>
    <row r="72" spans="1:5" ht="50.15" customHeight="1" x14ac:dyDescent="0.35">
      <c r="A72" s="82">
        <v>12</v>
      </c>
      <c r="B72" s="83" t="s">
        <v>262</v>
      </c>
      <c r="C72" s="25" t="s">
        <v>87</v>
      </c>
      <c r="D72" s="38" t="s">
        <v>263</v>
      </c>
      <c r="E72" s="113">
        <f t="shared" si="5"/>
        <v>0.5</v>
      </c>
    </row>
    <row r="73" spans="1:5" ht="15.65" customHeight="1" x14ac:dyDescent="0.35">
      <c r="A73" s="114"/>
      <c r="B73" s="115"/>
      <c r="C73" s="115"/>
      <c r="D73" s="117" t="s">
        <v>107</v>
      </c>
      <c r="E73" s="66">
        <f>SUM(E61:E72)</f>
        <v>11.5</v>
      </c>
    </row>
    <row r="74" spans="1:5" ht="15" customHeight="1" thickBot="1" x14ac:dyDescent="0.4">
      <c r="A74" s="118"/>
      <c r="B74" s="119"/>
      <c r="C74" s="119"/>
      <c r="D74" s="121"/>
      <c r="E74" s="112" t="s">
        <v>108</v>
      </c>
    </row>
  </sheetData>
  <sheetProtection algorithmName="SHA-512" hashValue="lkDs019MAoxW1xpo7L22YPhfkUj5QtXuo5+Tz5B/RVHBGVNz9G4nJ6kSq76HsqCEmMKvmj7k8XIcJ+LAZfQ/VQ==" saltValue="ksUlwsqywkqEU/2O589TBQ==" spinCount="100000" sheet="1" objects="1" scenarios="1" formatCells="0" formatColumns="0" formatRows="0"/>
  <dataValidations count="1">
    <dataValidation type="list" allowBlank="1" showInputMessage="1" showErrorMessage="1" sqref="C32:C44 C50:C55 C9:C26 C61:C72" xr:uid="{00000000-0002-0000-05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2&amp;RSecond Grade</oddFooter>
  </headerFooter>
  <rowBreaks count="3" manualBreakCount="3">
    <brk id="29" max="16383" man="1"/>
    <brk id="47" max="16383" man="1"/>
    <brk id="5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77"/>
  <sheetViews>
    <sheetView topLeftCell="A72" zoomScaleNormal="100" workbookViewId="0">
      <selection activeCell="J75" sqref="J75"/>
    </sheetView>
  </sheetViews>
  <sheetFormatPr defaultColWidth="8.7265625" defaultRowHeight="14.5" x14ac:dyDescent="0.35"/>
  <cols>
    <col min="1" max="1" width="4.54296875" style="2" customWidth="1"/>
    <col min="2" max="2" width="55.54296875" style="2" customWidth="1"/>
    <col min="3" max="3" width="14.54296875" style="6" customWidth="1"/>
    <col min="4" max="4" width="40.54296875" style="2" customWidth="1"/>
    <col min="5" max="5" width="9.54296875" style="6" customWidth="1"/>
    <col min="6" max="16384" width="8.7265625" style="2"/>
  </cols>
  <sheetData>
    <row r="1" spans="1:5" ht="18.5" x14ac:dyDescent="0.35">
      <c r="A1" s="105" t="s">
        <v>22</v>
      </c>
      <c r="B1" s="105"/>
      <c r="C1" s="140"/>
      <c r="D1" s="105"/>
      <c r="E1" s="105"/>
    </row>
    <row r="2" spans="1:5" ht="15.5" x14ac:dyDescent="0.35">
      <c r="A2" s="141"/>
      <c r="B2" s="122"/>
      <c r="C2" s="123"/>
      <c r="D2" s="122"/>
      <c r="E2" s="123"/>
    </row>
    <row r="3" spans="1:5" ht="15.5" x14ac:dyDescent="0.35">
      <c r="A3" s="142" t="s">
        <v>82</v>
      </c>
      <c r="B3" s="142"/>
      <c r="C3" s="143"/>
      <c r="D3" s="142"/>
      <c r="E3" s="142"/>
    </row>
    <row r="4" spans="1:5" x14ac:dyDescent="0.35">
      <c r="A4" s="122"/>
      <c r="B4" s="122"/>
      <c r="C4" s="123"/>
      <c r="D4" s="122"/>
      <c r="E4" s="123"/>
    </row>
    <row r="5" spans="1:5" ht="18.5" x14ac:dyDescent="0.45">
      <c r="A5" s="144" t="s">
        <v>264</v>
      </c>
      <c r="B5" s="144"/>
      <c r="C5" s="145"/>
      <c r="D5" s="144"/>
      <c r="E5" s="144"/>
    </row>
    <row r="6" spans="1:5" ht="16" thickBot="1" x14ac:dyDescent="0.4">
      <c r="A6" s="148"/>
      <c r="B6" s="148"/>
      <c r="C6" s="148"/>
      <c r="D6" s="148"/>
      <c r="E6" s="148"/>
    </row>
    <row r="7" spans="1:5" ht="30" customHeight="1" x14ac:dyDescent="0.35">
      <c r="A7" s="135"/>
      <c r="B7" s="86" t="s">
        <v>222</v>
      </c>
      <c r="C7" s="87"/>
      <c r="D7" s="86"/>
      <c r="E7" s="136"/>
    </row>
    <row r="8" spans="1:5" ht="30" customHeight="1" x14ac:dyDescent="0.35">
      <c r="A8" s="137"/>
      <c r="B8" s="138" t="s">
        <v>85</v>
      </c>
      <c r="C8" s="129" t="s">
        <v>25</v>
      </c>
      <c r="D8" s="129" t="s">
        <v>26</v>
      </c>
      <c r="E8" s="130" t="s">
        <v>27</v>
      </c>
    </row>
    <row r="9" spans="1:5" ht="81" customHeight="1" x14ac:dyDescent="0.35">
      <c r="A9" s="82">
        <v>1</v>
      </c>
      <c r="B9" s="83" t="s">
        <v>265</v>
      </c>
      <c r="C9" s="27" t="s">
        <v>46</v>
      </c>
      <c r="D9" s="38" t="s">
        <v>266</v>
      </c>
      <c r="E9" s="113">
        <f>IF(C9="Fully met", 1, IF(C9="Partially met",0.5, 0))</f>
        <v>0</v>
      </c>
    </row>
    <row r="10" spans="1:5" ht="81" customHeight="1" x14ac:dyDescent="0.35">
      <c r="A10" s="82">
        <v>2</v>
      </c>
      <c r="B10" s="132" t="s">
        <v>89</v>
      </c>
      <c r="C10" s="27" t="s">
        <v>46</v>
      </c>
      <c r="D10" s="38" t="s">
        <v>267</v>
      </c>
      <c r="E10" s="113">
        <f t="shared" ref="E10:E11" si="0">IF(C10="Fully met", 1, IF(C10="Partially met",0.5, 0))</f>
        <v>0</v>
      </c>
    </row>
    <row r="11" spans="1:5" ht="50.15" customHeight="1" x14ac:dyDescent="0.35">
      <c r="A11" s="133">
        <v>3</v>
      </c>
      <c r="B11" s="132" t="s">
        <v>225</v>
      </c>
      <c r="C11" s="36" t="s">
        <v>46</v>
      </c>
      <c r="D11" s="38" t="s">
        <v>267</v>
      </c>
      <c r="E11" s="113">
        <f t="shared" si="0"/>
        <v>0</v>
      </c>
    </row>
    <row r="12" spans="1:5" ht="150" customHeight="1" x14ac:dyDescent="0.35">
      <c r="A12" s="133">
        <v>4</v>
      </c>
      <c r="B12" s="83" t="s">
        <v>111</v>
      </c>
      <c r="C12" s="36" t="s">
        <v>46</v>
      </c>
      <c r="D12" s="38" t="s">
        <v>267</v>
      </c>
      <c r="E12" s="113">
        <f>IF(C12="Fully met", 1, IF(C12="Partially met",0.5, 0))</f>
        <v>0</v>
      </c>
    </row>
    <row r="13" spans="1:5" ht="80.150000000000006" customHeight="1" x14ac:dyDescent="0.35">
      <c r="A13" s="82">
        <v>5</v>
      </c>
      <c r="B13" s="134" t="s">
        <v>226</v>
      </c>
      <c r="C13" s="27" t="s">
        <v>46</v>
      </c>
      <c r="D13" s="38" t="s">
        <v>268</v>
      </c>
      <c r="E13" s="113">
        <f>IF(C13="Fully met", 1, IF(C13="Partially met",0.5, 0))</f>
        <v>0</v>
      </c>
    </row>
    <row r="14" spans="1:5" ht="50.15" customHeight="1" x14ac:dyDescent="0.35">
      <c r="A14" s="82">
        <v>6</v>
      </c>
      <c r="B14" s="83" t="s">
        <v>269</v>
      </c>
      <c r="C14" s="27" t="s">
        <v>87</v>
      </c>
      <c r="D14" s="38" t="s">
        <v>270</v>
      </c>
      <c r="E14" s="113">
        <f t="shared" ref="E14:E26" si="1">IF(C14="Fully met", 1, IF(C14="Partially met",0.5, 0))</f>
        <v>0.5</v>
      </c>
    </row>
    <row r="15" spans="1:5" ht="50.15" customHeight="1" x14ac:dyDescent="0.35">
      <c r="A15" s="82">
        <v>7</v>
      </c>
      <c r="B15" s="83" t="s">
        <v>271</v>
      </c>
      <c r="C15" s="27" t="s">
        <v>46</v>
      </c>
      <c r="D15" s="38" t="s">
        <v>272</v>
      </c>
      <c r="E15" s="113">
        <f t="shared" si="1"/>
        <v>0</v>
      </c>
    </row>
    <row r="16" spans="1:5" ht="50.15" customHeight="1" x14ac:dyDescent="0.35">
      <c r="A16" s="82">
        <v>8</v>
      </c>
      <c r="B16" s="83" t="s">
        <v>230</v>
      </c>
      <c r="C16" s="27" t="s">
        <v>46</v>
      </c>
      <c r="D16" s="38" t="s">
        <v>272</v>
      </c>
      <c r="E16" s="113">
        <f t="shared" si="1"/>
        <v>0</v>
      </c>
    </row>
    <row r="17" spans="1:5" ht="50.15" customHeight="1" x14ac:dyDescent="0.35">
      <c r="A17" s="82">
        <v>9</v>
      </c>
      <c r="B17" s="83" t="s">
        <v>273</v>
      </c>
      <c r="C17" s="27" t="s">
        <v>46</v>
      </c>
      <c r="D17" s="38" t="s">
        <v>272</v>
      </c>
      <c r="E17" s="113">
        <f t="shared" si="1"/>
        <v>0</v>
      </c>
    </row>
    <row r="18" spans="1:5" ht="50.15" customHeight="1" x14ac:dyDescent="0.35">
      <c r="A18" s="82">
        <v>10</v>
      </c>
      <c r="B18" s="83" t="s">
        <v>232</v>
      </c>
      <c r="C18" s="27" t="s">
        <v>87</v>
      </c>
      <c r="D18" s="38" t="s">
        <v>274</v>
      </c>
      <c r="E18" s="113">
        <f t="shared" si="1"/>
        <v>0.5</v>
      </c>
    </row>
    <row r="19" spans="1:5" ht="50.15" customHeight="1" x14ac:dyDescent="0.35">
      <c r="A19" s="82">
        <v>11</v>
      </c>
      <c r="B19" s="83" t="s">
        <v>132</v>
      </c>
      <c r="C19" s="27" t="s">
        <v>46</v>
      </c>
      <c r="D19" s="38" t="s">
        <v>272</v>
      </c>
      <c r="E19" s="113">
        <f t="shared" si="1"/>
        <v>0</v>
      </c>
    </row>
    <row r="20" spans="1:5" ht="50.15" customHeight="1" x14ac:dyDescent="0.35">
      <c r="A20" s="82">
        <v>12</v>
      </c>
      <c r="B20" s="83" t="s">
        <v>234</v>
      </c>
      <c r="C20" s="27" t="s">
        <v>46</v>
      </c>
      <c r="D20" s="38" t="s">
        <v>272</v>
      </c>
      <c r="E20" s="113">
        <f t="shared" si="1"/>
        <v>0</v>
      </c>
    </row>
    <row r="21" spans="1:5" ht="50.15" customHeight="1" x14ac:dyDescent="0.35">
      <c r="A21" s="82">
        <v>13</v>
      </c>
      <c r="B21" s="83" t="s">
        <v>235</v>
      </c>
      <c r="C21" s="27" t="s">
        <v>90</v>
      </c>
      <c r="D21" s="38" t="s">
        <v>275</v>
      </c>
      <c r="E21" s="113">
        <f t="shared" si="1"/>
        <v>1</v>
      </c>
    </row>
    <row r="22" spans="1:5" ht="50.15" customHeight="1" x14ac:dyDescent="0.35">
      <c r="A22" s="82">
        <v>14</v>
      </c>
      <c r="B22" s="83" t="s">
        <v>237</v>
      </c>
      <c r="C22" s="27" t="s">
        <v>46</v>
      </c>
      <c r="D22" s="38" t="s">
        <v>272</v>
      </c>
      <c r="E22" s="113">
        <f t="shared" si="1"/>
        <v>0</v>
      </c>
    </row>
    <row r="23" spans="1:5" ht="50.15" customHeight="1" x14ac:dyDescent="0.35">
      <c r="A23" s="82">
        <v>15</v>
      </c>
      <c r="B23" s="83" t="s">
        <v>238</v>
      </c>
      <c r="C23" s="27" t="s">
        <v>46</v>
      </c>
      <c r="D23" s="38" t="s">
        <v>272</v>
      </c>
      <c r="E23" s="113">
        <f t="shared" si="1"/>
        <v>0</v>
      </c>
    </row>
    <row r="24" spans="1:5" ht="50.15" customHeight="1" x14ac:dyDescent="0.35">
      <c r="A24" s="82">
        <v>16</v>
      </c>
      <c r="B24" s="83" t="s">
        <v>276</v>
      </c>
      <c r="C24" s="27" t="s">
        <v>46</v>
      </c>
      <c r="D24" s="38" t="s">
        <v>272</v>
      </c>
      <c r="E24" s="113">
        <f t="shared" si="1"/>
        <v>0</v>
      </c>
    </row>
    <row r="25" spans="1:5" ht="50.15" customHeight="1" x14ac:dyDescent="0.35">
      <c r="A25" s="82">
        <v>17</v>
      </c>
      <c r="B25" s="83" t="s">
        <v>137</v>
      </c>
      <c r="C25" s="27" t="s">
        <v>46</v>
      </c>
      <c r="D25" s="38" t="s">
        <v>277</v>
      </c>
      <c r="E25" s="113">
        <f t="shared" si="1"/>
        <v>0</v>
      </c>
    </row>
    <row r="26" spans="1:5" ht="50.15" customHeight="1" x14ac:dyDescent="0.35">
      <c r="A26" s="82">
        <v>18</v>
      </c>
      <c r="B26" s="83" t="s">
        <v>138</v>
      </c>
      <c r="C26" s="27" t="s">
        <v>87</v>
      </c>
      <c r="D26" s="38" t="s">
        <v>278</v>
      </c>
      <c r="E26" s="113">
        <f t="shared" si="1"/>
        <v>0.5</v>
      </c>
    </row>
    <row r="27" spans="1:5" ht="15.65" customHeight="1" x14ac:dyDescent="0.35">
      <c r="A27" s="114"/>
      <c r="B27" s="115"/>
      <c r="C27" s="116"/>
      <c r="D27" s="117" t="s">
        <v>107</v>
      </c>
      <c r="E27" s="66">
        <f>SUM(E9:E26)</f>
        <v>2.5</v>
      </c>
    </row>
    <row r="28" spans="1:5" ht="15" customHeight="1" thickBot="1" x14ac:dyDescent="0.4">
      <c r="A28" s="118"/>
      <c r="B28" s="119"/>
      <c r="C28" s="120"/>
      <c r="D28" s="121"/>
      <c r="E28" s="112" t="s">
        <v>191</v>
      </c>
    </row>
    <row r="29" spans="1:5" ht="15" thickBot="1" x14ac:dyDescent="0.4">
      <c r="A29" s="122"/>
      <c r="B29" s="122"/>
      <c r="C29" s="123"/>
      <c r="D29" s="122"/>
      <c r="E29" s="123"/>
    </row>
    <row r="30" spans="1:5" ht="30" customHeight="1" x14ac:dyDescent="0.35">
      <c r="A30" s="135"/>
      <c r="B30" s="86" t="s">
        <v>241</v>
      </c>
      <c r="C30" s="87"/>
      <c r="D30" s="86"/>
      <c r="E30" s="136"/>
    </row>
    <row r="31" spans="1:5" ht="30" customHeight="1" x14ac:dyDescent="0.35">
      <c r="A31" s="137"/>
      <c r="B31" s="138" t="s">
        <v>85</v>
      </c>
      <c r="C31" s="129" t="s">
        <v>25</v>
      </c>
      <c r="D31" s="129" t="s">
        <v>26</v>
      </c>
      <c r="E31" s="130" t="s">
        <v>27</v>
      </c>
    </row>
    <row r="32" spans="1:5" ht="80.150000000000006" customHeight="1" x14ac:dyDescent="0.35">
      <c r="A32" s="82">
        <v>1</v>
      </c>
      <c r="B32" s="83" t="s">
        <v>143</v>
      </c>
      <c r="C32" s="27" t="s">
        <v>90</v>
      </c>
      <c r="D32" s="38"/>
      <c r="E32" s="113">
        <f>IF(C32="Fully met", 1, IF(C32="Partially met",0.5, 0))</f>
        <v>1</v>
      </c>
    </row>
    <row r="33" spans="1:5" ht="80.150000000000006" customHeight="1" x14ac:dyDescent="0.35">
      <c r="A33" s="82">
        <v>2</v>
      </c>
      <c r="B33" s="83" t="s">
        <v>144</v>
      </c>
      <c r="C33" s="27" t="s">
        <v>90</v>
      </c>
      <c r="D33" s="38" t="s">
        <v>279</v>
      </c>
      <c r="E33" s="113">
        <f t="shared" ref="E33:E45" si="2">IF(C33="Fully met", 1, IF(C33="Partially met",0.5, 0))</f>
        <v>1</v>
      </c>
    </row>
    <row r="34" spans="1:5" ht="50.15" customHeight="1" x14ac:dyDescent="0.35">
      <c r="A34" s="82">
        <v>3</v>
      </c>
      <c r="B34" s="83" t="s">
        <v>146</v>
      </c>
      <c r="C34" s="27" t="s">
        <v>90</v>
      </c>
      <c r="D34" s="38" t="s">
        <v>280</v>
      </c>
      <c r="E34" s="113">
        <f t="shared" si="2"/>
        <v>1</v>
      </c>
    </row>
    <row r="35" spans="1:5" ht="50.15" customHeight="1" x14ac:dyDescent="0.35">
      <c r="A35" s="82">
        <v>4</v>
      </c>
      <c r="B35" s="83" t="s">
        <v>193</v>
      </c>
      <c r="C35" s="27" t="s">
        <v>90</v>
      </c>
      <c r="D35" s="38"/>
      <c r="E35" s="113">
        <f t="shared" si="2"/>
        <v>1</v>
      </c>
    </row>
    <row r="36" spans="1:5" ht="50.15" customHeight="1" x14ac:dyDescent="0.35">
      <c r="A36" s="82">
        <v>5</v>
      </c>
      <c r="B36" s="83" t="s">
        <v>149</v>
      </c>
      <c r="C36" s="27" t="s">
        <v>90</v>
      </c>
      <c r="D36" s="38"/>
      <c r="E36" s="113">
        <f t="shared" si="2"/>
        <v>1</v>
      </c>
    </row>
    <row r="37" spans="1:5" ht="50.15" customHeight="1" x14ac:dyDescent="0.35">
      <c r="A37" s="82">
        <v>6</v>
      </c>
      <c r="B37" s="83" t="s">
        <v>151</v>
      </c>
      <c r="C37" s="27" t="s">
        <v>90</v>
      </c>
      <c r="D37" s="38"/>
      <c r="E37" s="113">
        <f t="shared" si="2"/>
        <v>1</v>
      </c>
    </row>
    <row r="38" spans="1:5" ht="50.15" customHeight="1" x14ac:dyDescent="0.35">
      <c r="A38" s="82">
        <v>7</v>
      </c>
      <c r="B38" s="83" t="s">
        <v>281</v>
      </c>
      <c r="C38" s="27" t="s">
        <v>90</v>
      </c>
      <c r="D38" s="38"/>
      <c r="E38" s="113">
        <f t="shared" si="2"/>
        <v>1</v>
      </c>
    </row>
    <row r="39" spans="1:5" ht="50.15" customHeight="1" x14ac:dyDescent="0.35">
      <c r="A39" s="82">
        <v>8</v>
      </c>
      <c r="B39" s="83" t="s">
        <v>153</v>
      </c>
      <c r="C39" s="27" t="s">
        <v>87</v>
      </c>
      <c r="D39" s="38" t="s">
        <v>282</v>
      </c>
      <c r="E39" s="113">
        <f t="shared" si="2"/>
        <v>0.5</v>
      </c>
    </row>
    <row r="40" spans="1:5" ht="50.15" customHeight="1" x14ac:dyDescent="0.35">
      <c r="A40" s="82">
        <v>9</v>
      </c>
      <c r="B40" s="83" t="s">
        <v>283</v>
      </c>
      <c r="C40" s="27" t="s">
        <v>90</v>
      </c>
      <c r="D40" s="38"/>
      <c r="E40" s="113">
        <f t="shared" si="2"/>
        <v>1</v>
      </c>
    </row>
    <row r="41" spans="1:5" ht="50.15" customHeight="1" x14ac:dyDescent="0.35">
      <c r="A41" s="82">
        <v>10</v>
      </c>
      <c r="B41" s="83" t="s">
        <v>284</v>
      </c>
      <c r="C41" s="27" t="s">
        <v>90</v>
      </c>
      <c r="D41" s="38"/>
      <c r="E41" s="113">
        <f t="shared" si="2"/>
        <v>1</v>
      </c>
    </row>
    <row r="42" spans="1:5" ht="50.15" customHeight="1" x14ac:dyDescent="0.35">
      <c r="A42" s="82">
        <v>11</v>
      </c>
      <c r="B42" s="83" t="s">
        <v>247</v>
      </c>
      <c r="C42" s="27" t="s">
        <v>90</v>
      </c>
      <c r="D42" s="38"/>
      <c r="E42" s="113">
        <f t="shared" si="2"/>
        <v>1</v>
      </c>
    </row>
    <row r="43" spans="1:5" ht="50.15" customHeight="1" x14ac:dyDescent="0.35">
      <c r="A43" s="82">
        <v>12</v>
      </c>
      <c r="B43" s="83" t="s">
        <v>285</v>
      </c>
      <c r="C43" s="27" t="s">
        <v>90</v>
      </c>
      <c r="D43" s="38"/>
      <c r="E43" s="113">
        <f t="shared" si="2"/>
        <v>1</v>
      </c>
    </row>
    <row r="44" spans="1:5" ht="50.15" customHeight="1" x14ac:dyDescent="0.35">
      <c r="A44" s="82">
        <v>13</v>
      </c>
      <c r="B44" s="83" t="s">
        <v>137</v>
      </c>
      <c r="C44" s="27" t="s">
        <v>90</v>
      </c>
      <c r="D44" s="38"/>
      <c r="E44" s="113">
        <f t="shared" si="2"/>
        <v>1</v>
      </c>
    </row>
    <row r="45" spans="1:5" ht="50.15" customHeight="1" x14ac:dyDescent="0.35">
      <c r="A45" s="82">
        <v>14</v>
      </c>
      <c r="B45" s="83" t="s">
        <v>155</v>
      </c>
      <c r="C45" s="27" t="s">
        <v>87</v>
      </c>
      <c r="D45" s="38" t="s">
        <v>248</v>
      </c>
      <c r="E45" s="113">
        <f t="shared" si="2"/>
        <v>0.5</v>
      </c>
    </row>
    <row r="46" spans="1:5" ht="15.65" customHeight="1" x14ac:dyDescent="0.35">
      <c r="A46" s="114"/>
      <c r="B46" s="115"/>
      <c r="C46" s="116"/>
      <c r="D46" s="117" t="s">
        <v>107</v>
      </c>
      <c r="E46" s="66">
        <f>SUM(E32:E45)</f>
        <v>13</v>
      </c>
    </row>
    <row r="47" spans="1:5" ht="15" customHeight="1" thickBot="1" x14ac:dyDescent="0.4">
      <c r="A47" s="118"/>
      <c r="B47" s="119"/>
      <c r="C47" s="120"/>
      <c r="D47" s="121"/>
      <c r="E47" s="112" t="s">
        <v>286</v>
      </c>
    </row>
    <row r="48" spans="1:5" ht="15" thickBot="1" x14ac:dyDescent="0.4">
      <c r="A48" s="122"/>
      <c r="B48" s="122"/>
      <c r="C48" s="123"/>
      <c r="D48" s="122"/>
      <c r="E48" s="123"/>
    </row>
    <row r="49" spans="1:5" ht="30" customHeight="1" x14ac:dyDescent="0.35">
      <c r="A49" s="135"/>
      <c r="B49" s="86" t="s">
        <v>249</v>
      </c>
      <c r="C49" s="87"/>
      <c r="D49" s="86"/>
      <c r="E49" s="136"/>
    </row>
    <row r="50" spans="1:5" ht="30" customHeight="1" x14ac:dyDescent="0.35">
      <c r="A50" s="137"/>
      <c r="B50" s="138" t="s">
        <v>85</v>
      </c>
      <c r="C50" s="129" t="s">
        <v>25</v>
      </c>
      <c r="D50" s="129" t="s">
        <v>26</v>
      </c>
      <c r="E50" s="130" t="s">
        <v>27</v>
      </c>
    </row>
    <row r="51" spans="1:5" ht="50.15" customHeight="1" x14ac:dyDescent="0.35">
      <c r="A51" s="82">
        <v>1</v>
      </c>
      <c r="B51" s="83" t="s">
        <v>250</v>
      </c>
      <c r="C51" s="27" t="s">
        <v>87</v>
      </c>
      <c r="D51" s="38" t="s">
        <v>287</v>
      </c>
      <c r="E51" s="113">
        <f>IF(C51="Fully met", 1, IF(C51="Partially met",0.5, 0))</f>
        <v>0.5</v>
      </c>
    </row>
    <row r="52" spans="1:5" ht="50.15" customHeight="1" x14ac:dyDescent="0.35">
      <c r="A52" s="82">
        <v>2</v>
      </c>
      <c r="B52" s="83" t="s">
        <v>251</v>
      </c>
      <c r="C52" s="27" t="s">
        <v>87</v>
      </c>
      <c r="D52" s="38" t="s">
        <v>288</v>
      </c>
      <c r="E52" s="113">
        <f t="shared" ref="E52:E56" si="3">IF(C52="Fully met", 1, IF(C52="Partially met",0.5, 0))</f>
        <v>0.5</v>
      </c>
    </row>
    <row r="53" spans="1:5" ht="50.15" customHeight="1" x14ac:dyDescent="0.35">
      <c r="A53" s="82">
        <v>3</v>
      </c>
      <c r="B53" s="83" t="s">
        <v>201</v>
      </c>
      <c r="C53" s="27" t="s">
        <v>46</v>
      </c>
      <c r="D53" s="38" t="s">
        <v>289</v>
      </c>
      <c r="E53" s="113">
        <f t="shared" si="3"/>
        <v>0</v>
      </c>
    </row>
    <row r="54" spans="1:5" ht="50.15" customHeight="1" x14ac:dyDescent="0.35">
      <c r="A54" s="82">
        <v>4</v>
      </c>
      <c r="B54" s="83" t="s">
        <v>290</v>
      </c>
      <c r="C54" s="27" t="s">
        <v>87</v>
      </c>
      <c r="D54" s="38" t="s">
        <v>291</v>
      </c>
      <c r="E54" s="113">
        <f t="shared" si="3"/>
        <v>0.5</v>
      </c>
    </row>
    <row r="55" spans="1:5" ht="80.150000000000006" customHeight="1" x14ac:dyDescent="0.35">
      <c r="A55" s="82">
        <v>5</v>
      </c>
      <c r="B55" s="83" t="s">
        <v>292</v>
      </c>
      <c r="C55" s="27" t="s">
        <v>90</v>
      </c>
      <c r="D55" s="38"/>
      <c r="E55" s="113">
        <f t="shared" si="3"/>
        <v>1</v>
      </c>
    </row>
    <row r="56" spans="1:5" ht="50.15" customHeight="1" x14ac:dyDescent="0.35">
      <c r="A56" s="82">
        <v>6</v>
      </c>
      <c r="B56" s="83" t="s">
        <v>255</v>
      </c>
      <c r="C56" s="27" t="s">
        <v>46</v>
      </c>
      <c r="D56" s="38" t="s">
        <v>293</v>
      </c>
      <c r="E56" s="113">
        <f t="shared" si="3"/>
        <v>0</v>
      </c>
    </row>
    <row r="57" spans="1:5" ht="15.65" customHeight="1" x14ac:dyDescent="0.35">
      <c r="A57" s="114"/>
      <c r="B57" s="115"/>
      <c r="C57" s="116"/>
      <c r="D57" s="117" t="s">
        <v>107</v>
      </c>
      <c r="E57" s="66">
        <f>SUM(E51:E56)</f>
        <v>2.5</v>
      </c>
    </row>
    <row r="58" spans="1:5" ht="15" customHeight="1" thickBot="1" x14ac:dyDescent="0.4">
      <c r="A58" s="118"/>
      <c r="B58" s="119"/>
      <c r="C58" s="120"/>
      <c r="D58" s="121"/>
      <c r="E58" s="112" t="s">
        <v>206</v>
      </c>
    </row>
    <row r="59" spans="1:5" ht="15" thickBot="1" x14ac:dyDescent="0.4">
      <c r="A59" s="122"/>
      <c r="B59" s="122"/>
      <c r="C59" s="123"/>
      <c r="D59" s="122"/>
      <c r="E59" s="123"/>
    </row>
    <row r="60" spans="1:5" ht="30" customHeight="1" x14ac:dyDescent="0.35">
      <c r="A60" s="135"/>
      <c r="B60" s="86" t="s">
        <v>256</v>
      </c>
      <c r="C60" s="87"/>
      <c r="D60" s="86"/>
      <c r="E60" s="136"/>
    </row>
    <row r="61" spans="1:5" ht="30" customHeight="1" x14ac:dyDescent="0.35">
      <c r="A61" s="137"/>
      <c r="B61" s="138" t="s">
        <v>85</v>
      </c>
      <c r="C61" s="129" t="s">
        <v>25</v>
      </c>
      <c r="D61" s="129" t="s">
        <v>26</v>
      </c>
      <c r="E61" s="130" t="s">
        <v>27</v>
      </c>
    </row>
    <row r="62" spans="1:5" ht="80.150000000000006" customHeight="1" x14ac:dyDescent="0.35">
      <c r="A62" s="82">
        <v>1</v>
      </c>
      <c r="B62" s="83" t="s">
        <v>257</v>
      </c>
      <c r="C62" s="27" t="s">
        <v>90</v>
      </c>
      <c r="D62" s="38"/>
      <c r="E62" s="113">
        <f>IF(C62="Fully met", 1, IF(C62="Partially met",0.5, 0))</f>
        <v>1</v>
      </c>
    </row>
    <row r="63" spans="1:5" ht="50.15" customHeight="1" x14ac:dyDescent="0.35">
      <c r="A63" s="82">
        <v>2</v>
      </c>
      <c r="B63" s="83" t="s">
        <v>165</v>
      </c>
      <c r="C63" s="27" t="s">
        <v>90</v>
      </c>
      <c r="D63" s="38"/>
      <c r="E63" s="113">
        <f t="shared" ref="E63:E66" si="4">IF(C63="Fully met", 1, IF(C63="Partially met",0.5, 0))</f>
        <v>1</v>
      </c>
    </row>
    <row r="64" spans="1:5" ht="50.15" customHeight="1" x14ac:dyDescent="0.35">
      <c r="A64" s="82">
        <v>3</v>
      </c>
      <c r="B64" s="83" t="s">
        <v>212</v>
      </c>
      <c r="C64" s="27" t="s">
        <v>90</v>
      </c>
      <c r="D64" s="38"/>
      <c r="E64" s="113">
        <f t="shared" si="4"/>
        <v>1</v>
      </c>
    </row>
    <row r="65" spans="1:5" ht="50.15" customHeight="1" x14ac:dyDescent="0.35">
      <c r="A65" s="82">
        <v>4</v>
      </c>
      <c r="B65" s="83" t="s">
        <v>294</v>
      </c>
      <c r="C65" s="27" t="s">
        <v>90</v>
      </c>
      <c r="D65" s="38"/>
      <c r="E65" s="113">
        <f t="shared" si="4"/>
        <v>1</v>
      </c>
    </row>
    <row r="66" spans="1:5" ht="80.150000000000006" customHeight="1" x14ac:dyDescent="0.35">
      <c r="A66" s="82">
        <v>5</v>
      </c>
      <c r="B66" s="132" t="s">
        <v>258</v>
      </c>
      <c r="C66" s="27" t="s">
        <v>90</v>
      </c>
      <c r="D66" s="38"/>
      <c r="E66" s="113">
        <f t="shared" si="4"/>
        <v>1</v>
      </c>
    </row>
    <row r="67" spans="1:5" ht="100" customHeight="1" x14ac:dyDescent="0.35">
      <c r="A67" s="133">
        <v>6</v>
      </c>
      <c r="B67" s="83" t="s">
        <v>295</v>
      </c>
      <c r="C67" s="36" t="s">
        <v>87</v>
      </c>
      <c r="D67" s="38" t="s">
        <v>296</v>
      </c>
      <c r="E67" s="113">
        <f>IF(C67="Fully met", 1, IF(C67="Partially met",0.5, 0))</f>
        <v>0.5</v>
      </c>
    </row>
    <row r="68" spans="1:5" ht="50.15" customHeight="1" x14ac:dyDescent="0.35">
      <c r="A68" s="82">
        <v>7</v>
      </c>
      <c r="B68" s="134" t="s">
        <v>214</v>
      </c>
      <c r="C68" s="27" t="s">
        <v>90</v>
      </c>
      <c r="D68" s="38"/>
      <c r="E68" s="113">
        <f>IF(C68="Fully met", 1, IF(C68="Partially met",0.5, 0))</f>
        <v>1</v>
      </c>
    </row>
    <row r="69" spans="1:5" ht="50.15" customHeight="1" x14ac:dyDescent="0.35">
      <c r="A69" s="82">
        <v>8</v>
      </c>
      <c r="B69" s="83" t="s">
        <v>297</v>
      </c>
      <c r="C69" s="27" t="s">
        <v>87</v>
      </c>
      <c r="D69" s="38"/>
      <c r="E69" s="113">
        <f t="shared" ref="E69:E75" si="5">IF(C69="Fully met", 1, IF(C69="Partially met",0.5, 0))</f>
        <v>0.5</v>
      </c>
    </row>
    <row r="70" spans="1:5" ht="50.15" customHeight="1" x14ac:dyDescent="0.35">
      <c r="A70" s="82">
        <v>9</v>
      </c>
      <c r="B70" s="83" t="s">
        <v>298</v>
      </c>
      <c r="C70" s="27" t="s">
        <v>90</v>
      </c>
      <c r="D70" s="38"/>
      <c r="E70" s="113">
        <f t="shared" si="5"/>
        <v>1</v>
      </c>
    </row>
    <row r="71" spans="1:5" ht="80.150000000000006" customHeight="1" x14ac:dyDescent="0.35">
      <c r="A71" s="82">
        <v>10</v>
      </c>
      <c r="B71" s="83" t="s">
        <v>259</v>
      </c>
      <c r="C71" s="27" t="s">
        <v>90</v>
      </c>
      <c r="D71" s="38"/>
      <c r="E71" s="113">
        <f t="shared" si="5"/>
        <v>1</v>
      </c>
    </row>
    <row r="72" spans="1:5" ht="50.15" customHeight="1" x14ac:dyDescent="0.35">
      <c r="A72" s="82">
        <v>11</v>
      </c>
      <c r="B72" s="83" t="s">
        <v>260</v>
      </c>
      <c r="C72" s="27" t="s">
        <v>90</v>
      </c>
      <c r="D72" s="38"/>
      <c r="E72" s="113">
        <f t="shared" si="5"/>
        <v>1</v>
      </c>
    </row>
    <row r="73" spans="1:5" ht="80.150000000000006" customHeight="1" x14ac:dyDescent="0.35">
      <c r="A73" s="82">
        <v>12</v>
      </c>
      <c r="B73" s="83" t="s">
        <v>299</v>
      </c>
      <c r="C73" s="27" t="s">
        <v>90</v>
      </c>
      <c r="D73" s="38"/>
      <c r="E73" s="113">
        <f t="shared" si="5"/>
        <v>1</v>
      </c>
    </row>
    <row r="74" spans="1:5" ht="80.150000000000006" customHeight="1" x14ac:dyDescent="0.35">
      <c r="A74" s="82">
        <v>13</v>
      </c>
      <c r="B74" s="83" t="s">
        <v>300</v>
      </c>
      <c r="C74" s="27" t="s">
        <v>90</v>
      </c>
      <c r="D74" s="38"/>
      <c r="E74" s="113">
        <f t="shared" si="5"/>
        <v>1</v>
      </c>
    </row>
    <row r="75" spans="1:5" ht="50.15" customHeight="1" x14ac:dyDescent="0.35">
      <c r="A75" s="82">
        <v>14</v>
      </c>
      <c r="B75" s="83" t="s">
        <v>262</v>
      </c>
      <c r="C75" s="27" t="s">
        <v>87</v>
      </c>
      <c r="D75" s="38" t="s">
        <v>301</v>
      </c>
      <c r="E75" s="113">
        <f t="shared" si="5"/>
        <v>0.5</v>
      </c>
    </row>
    <row r="76" spans="1:5" ht="15.65" customHeight="1" x14ac:dyDescent="0.35">
      <c r="A76" s="114"/>
      <c r="B76" s="115"/>
      <c r="C76" s="116"/>
      <c r="D76" s="117" t="s">
        <v>107</v>
      </c>
      <c r="E76" s="66">
        <f>SUM(E62:E75)</f>
        <v>12.5</v>
      </c>
    </row>
    <row r="77" spans="1:5" ht="15" customHeight="1" thickBot="1" x14ac:dyDescent="0.4">
      <c r="A77" s="118"/>
      <c r="B77" s="119"/>
      <c r="C77" s="120"/>
      <c r="D77" s="121"/>
      <c r="E77" s="112" t="s">
        <v>286</v>
      </c>
    </row>
  </sheetData>
  <sheetProtection algorithmName="SHA-512" hashValue="MxfQDEJEXiIWmW1AHACvTVdCI5tA+9/HI0sVYm9luMyvDWzXulFO5Lf7qAJ9UXlYkumZx2Sx0rCZ1s3lBP58xg==" saltValue="qLdCmrDaW0g9CGu9mdIIZg==" spinCount="100000" sheet="1" objects="1" scenarios="1" formatCells="0" formatColumns="0" formatRows="0"/>
  <dataValidations count="1">
    <dataValidation type="list" allowBlank="1" showInputMessage="1" showErrorMessage="1" sqref="C32:C45 C51:C56 C9:C26 C62:C75" xr:uid="{00000000-0002-0000-06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2&amp;RThird Grade</oddFooter>
  </headerFooter>
  <rowBreaks count="4" manualBreakCount="4">
    <brk id="29" max="16383" man="1"/>
    <brk id="48" max="16383" man="1"/>
    <brk id="59" max="16383" man="1"/>
    <brk id="67"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3"/>
  <sheetViews>
    <sheetView topLeftCell="A11" zoomScaleNormal="100" workbookViewId="0">
      <selection activeCell="D26" sqref="D26"/>
    </sheetView>
  </sheetViews>
  <sheetFormatPr defaultRowHeight="14.5" x14ac:dyDescent="0.35"/>
  <cols>
    <col min="1" max="1" width="4.54296875" customWidth="1"/>
    <col min="2" max="2" width="55.54296875" customWidth="1"/>
    <col min="3" max="3" width="14.54296875" style="3" customWidth="1"/>
    <col min="4" max="4" width="40.54296875" customWidth="1"/>
    <col min="5" max="5" width="9.54296875" style="3" customWidth="1"/>
  </cols>
  <sheetData>
    <row r="1" spans="1:5" s="2" customFormat="1" ht="18.5" x14ac:dyDescent="0.35">
      <c r="A1" s="105" t="s">
        <v>22</v>
      </c>
      <c r="B1" s="105"/>
      <c r="C1" s="140"/>
      <c r="D1" s="105"/>
      <c r="E1" s="105"/>
    </row>
    <row r="2" spans="1:5" s="2" customFormat="1" ht="15.5" x14ac:dyDescent="0.35">
      <c r="A2" s="141"/>
      <c r="B2" s="122"/>
      <c r="C2" s="123"/>
      <c r="D2" s="122"/>
      <c r="E2" s="123"/>
    </row>
    <row r="3" spans="1:5" s="2" customFormat="1" ht="15.5" x14ac:dyDescent="0.35">
      <c r="A3" s="142" t="s">
        <v>82</v>
      </c>
      <c r="B3" s="142"/>
      <c r="C3" s="143"/>
      <c r="D3" s="142"/>
      <c r="E3" s="142"/>
    </row>
    <row r="4" spans="1:5" s="2" customFormat="1" x14ac:dyDescent="0.35">
      <c r="A4" s="122"/>
      <c r="B4" s="122"/>
      <c r="C4" s="123"/>
      <c r="D4" s="122"/>
      <c r="E4" s="123"/>
    </row>
    <row r="5" spans="1:5" s="2" customFormat="1" ht="18.5" x14ac:dyDescent="0.45">
      <c r="A5" s="159" t="s">
        <v>302</v>
      </c>
      <c r="B5" s="159"/>
      <c r="C5" s="160"/>
      <c r="D5" s="159"/>
      <c r="E5" s="159"/>
    </row>
    <row r="6" spans="1:5" ht="15" thickBot="1" x14ac:dyDescent="0.4">
      <c r="A6" s="61"/>
      <c r="B6" s="61"/>
      <c r="C6" s="60"/>
      <c r="D6" s="61"/>
      <c r="E6" s="60"/>
    </row>
    <row r="7" spans="1:5" ht="30" customHeight="1" x14ac:dyDescent="0.35">
      <c r="A7" s="135"/>
      <c r="B7" s="86" t="s">
        <v>303</v>
      </c>
      <c r="C7" s="87"/>
      <c r="D7" s="86"/>
      <c r="E7" s="136"/>
    </row>
    <row r="8" spans="1:5" ht="30" customHeight="1" x14ac:dyDescent="0.35">
      <c r="A8" s="137"/>
      <c r="B8" s="138" t="s">
        <v>85</v>
      </c>
      <c r="C8" s="129" t="s">
        <v>25</v>
      </c>
      <c r="D8" s="129" t="s">
        <v>26</v>
      </c>
      <c r="E8" s="130" t="s">
        <v>27</v>
      </c>
    </row>
    <row r="9" spans="1:5" ht="50.15" customHeight="1" x14ac:dyDescent="0.35">
      <c r="A9" s="82">
        <v>1</v>
      </c>
      <c r="B9" s="83" t="s">
        <v>304</v>
      </c>
      <c r="C9" s="27" t="s">
        <v>87</v>
      </c>
      <c r="D9" s="29" t="s">
        <v>305</v>
      </c>
      <c r="E9" s="113">
        <f>IF(C9="Fully met", 1, IF(C9="Partially met",0.5, 0))</f>
        <v>0.5</v>
      </c>
    </row>
    <row r="10" spans="1:5" ht="50.15" customHeight="1" x14ac:dyDescent="0.35">
      <c r="A10" s="82">
        <v>2</v>
      </c>
      <c r="B10" s="83" t="s">
        <v>306</v>
      </c>
      <c r="C10" s="27" t="s">
        <v>46</v>
      </c>
      <c r="D10" s="38" t="s">
        <v>307</v>
      </c>
      <c r="E10" s="113">
        <f t="shared" ref="E10:E13" si="0">IF(C10="Fully met", 1, IF(C10="Partially met",0.5, 0))</f>
        <v>0</v>
      </c>
    </row>
    <row r="11" spans="1:5" ht="50.15" customHeight="1" x14ac:dyDescent="0.35">
      <c r="A11" s="82">
        <v>3</v>
      </c>
      <c r="B11" s="83" t="s">
        <v>308</v>
      </c>
      <c r="C11" s="27" t="s">
        <v>90</v>
      </c>
      <c r="D11" s="38"/>
      <c r="E11" s="113">
        <f t="shared" si="0"/>
        <v>1</v>
      </c>
    </row>
    <row r="12" spans="1:5" ht="50.15" customHeight="1" x14ac:dyDescent="0.35">
      <c r="A12" s="82">
        <v>4</v>
      </c>
      <c r="B12" s="83" t="s">
        <v>309</v>
      </c>
      <c r="C12" s="27" t="s">
        <v>87</v>
      </c>
      <c r="D12" s="38" t="s">
        <v>310</v>
      </c>
      <c r="E12" s="113">
        <f t="shared" si="0"/>
        <v>0.5</v>
      </c>
    </row>
    <row r="13" spans="1:5" ht="50.15" customHeight="1" x14ac:dyDescent="0.35">
      <c r="A13" s="82">
        <v>5</v>
      </c>
      <c r="B13" s="83" t="s">
        <v>311</v>
      </c>
      <c r="C13" s="27" t="s">
        <v>90</v>
      </c>
      <c r="D13" s="38" t="s">
        <v>312</v>
      </c>
      <c r="E13" s="113">
        <f t="shared" si="0"/>
        <v>1</v>
      </c>
    </row>
    <row r="14" spans="1:5" ht="15.65" customHeight="1" x14ac:dyDescent="0.35">
      <c r="A14" s="114"/>
      <c r="B14" s="115"/>
      <c r="C14" s="116"/>
      <c r="D14" s="117" t="s">
        <v>107</v>
      </c>
      <c r="E14" s="66">
        <f>SUM(E9:E13)</f>
        <v>3</v>
      </c>
    </row>
    <row r="15" spans="1:5" ht="15" customHeight="1" thickBot="1" x14ac:dyDescent="0.4">
      <c r="A15" s="118"/>
      <c r="B15" s="119"/>
      <c r="C15" s="120"/>
      <c r="D15" s="121"/>
      <c r="E15" s="112" t="s">
        <v>37</v>
      </c>
    </row>
    <row r="16" spans="1:5" x14ac:dyDescent="0.35">
      <c r="A16" s="61"/>
      <c r="B16" s="61"/>
      <c r="C16" s="60"/>
      <c r="D16" s="61"/>
      <c r="E16" s="60"/>
    </row>
    <row r="17" spans="1:5" ht="15" thickBot="1" x14ac:dyDescent="0.4">
      <c r="A17" s="61"/>
      <c r="B17" s="61"/>
      <c r="C17" s="60"/>
      <c r="D17" s="61"/>
      <c r="E17" s="60"/>
    </row>
    <row r="18" spans="1:5" ht="30" customHeight="1" x14ac:dyDescent="0.35">
      <c r="A18" s="135"/>
      <c r="B18" s="86" t="s">
        <v>313</v>
      </c>
      <c r="C18" s="87"/>
      <c r="D18" s="86"/>
      <c r="E18" s="136"/>
    </row>
    <row r="19" spans="1:5" ht="30" customHeight="1" x14ac:dyDescent="0.35">
      <c r="A19" s="137"/>
      <c r="B19" s="138" t="s">
        <v>85</v>
      </c>
      <c r="C19" s="129" t="s">
        <v>25</v>
      </c>
      <c r="D19" s="129" t="s">
        <v>26</v>
      </c>
      <c r="E19" s="130" t="s">
        <v>27</v>
      </c>
    </row>
    <row r="20" spans="1:5" ht="50.15" customHeight="1" x14ac:dyDescent="0.35">
      <c r="A20" s="156">
        <v>1</v>
      </c>
      <c r="B20" s="157" t="s">
        <v>314</v>
      </c>
      <c r="C20" s="39" t="s">
        <v>29</v>
      </c>
      <c r="D20" s="40"/>
      <c r="E20" s="154">
        <f>IF(C20="Met", 1, 0)</f>
        <v>1</v>
      </c>
    </row>
    <row r="21" spans="1:5" ht="50.15" customHeight="1" x14ac:dyDescent="0.35">
      <c r="A21" s="158">
        <v>2</v>
      </c>
      <c r="B21" s="157" t="s">
        <v>315</v>
      </c>
      <c r="C21" s="47" t="s">
        <v>46</v>
      </c>
      <c r="D21" s="46" t="s">
        <v>316</v>
      </c>
      <c r="E21" s="155">
        <f>IF(C21="Met", 1, 0)</f>
        <v>0</v>
      </c>
    </row>
    <row r="22" spans="1:5" ht="15.65" customHeight="1" x14ac:dyDescent="0.35">
      <c r="A22" s="114"/>
      <c r="B22" s="115"/>
      <c r="C22" s="116"/>
      <c r="D22" s="117" t="s">
        <v>107</v>
      </c>
      <c r="E22" s="66">
        <f>SUM(E20:E21)</f>
        <v>1</v>
      </c>
    </row>
    <row r="23" spans="1:5" ht="15" customHeight="1" thickBot="1" x14ac:dyDescent="0.4">
      <c r="A23" s="118"/>
      <c r="B23" s="119"/>
      <c r="C23" s="120"/>
      <c r="D23" s="121"/>
      <c r="E23" s="149" t="s">
        <v>317</v>
      </c>
    </row>
  </sheetData>
  <sheetProtection algorithmName="SHA-512" hashValue="Un6ROsaI7Il9AUbyIJ4E0IuAsH9QNjRUnHqxsMr7hdxGx5RMVCefc7ASXPRP7ZBy6T9YtqQz62TKfSpmHRkYbw==" saltValue="DAbflb8tni9NbTnHrh/uMw==" spinCount="100000" sheet="1" formatCells="0" formatColumns="0" formatRows="0"/>
  <dataValidations count="2">
    <dataValidation type="list" allowBlank="1" showInputMessage="1" showErrorMessage="1" sqref="C9:C13" xr:uid="{00000000-0002-0000-0700-000000000000}">
      <formula1>"Fully met, Partially met, Not met"</formula1>
    </dataValidation>
    <dataValidation type="list" allowBlank="1" showInputMessage="1" showErrorMessage="1" sqref="C20:C21" xr:uid="{2B918077-CA90-40E4-B00F-CBD0BAB4896A}">
      <formula1>"Met, Not met"</formula1>
    </dataValidation>
  </dataValidations>
  <pageMargins left="0.7" right="0.7" top="0.75" bottom="0.75" header="0.3" footer="0.3"/>
  <pageSetup scale="78" orientation="landscape" horizontalDpi="4294967293" verticalDpi="4294967293" r:id="rId1"/>
  <headerFooter>
    <oddFooter>&amp;LJanuary 2020&amp;CCore Program Review: Phase 2&amp;RUsability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70"/>
  <sheetViews>
    <sheetView topLeftCell="A65" zoomScaleNormal="100" workbookViewId="0">
      <selection activeCell="G35" sqref="G35"/>
    </sheetView>
  </sheetViews>
  <sheetFormatPr defaultColWidth="8.7265625" defaultRowHeight="14.5" x14ac:dyDescent="0.35"/>
  <cols>
    <col min="1" max="1" width="25.54296875" style="2" customWidth="1"/>
    <col min="2" max="3" width="15.54296875" style="2" customWidth="1"/>
    <col min="4" max="4" width="40.54296875" style="2" customWidth="1"/>
    <col min="5" max="5" width="30.54296875" style="2" customWidth="1"/>
    <col min="6" max="16384" width="8.7265625" style="2"/>
  </cols>
  <sheetData>
    <row r="1" spans="1:5" ht="18.5" x14ac:dyDescent="0.35">
      <c r="A1" s="105" t="s">
        <v>318</v>
      </c>
      <c r="B1" s="105"/>
      <c r="C1" s="105"/>
      <c r="D1" s="105"/>
      <c r="E1" s="105"/>
    </row>
    <row r="2" spans="1:5" ht="15.5" x14ac:dyDescent="0.35">
      <c r="A2" s="191"/>
      <c r="B2" s="122"/>
      <c r="C2" s="122"/>
      <c r="D2" s="122"/>
      <c r="E2" s="122"/>
    </row>
    <row r="3" spans="1:5" ht="15" customHeight="1" x14ac:dyDescent="0.35">
      <c r="A3" s="191" t="s">
        <v>319</v>
      </c>
      <c r="B3" s="191"/>
      <c r="C3" s="191"/>
      <c r="D3" s="191"/>
      <c r="E3" s="141"/>
    </row>
    <row r="4" spans="1:5" ht="15" customHeight="1" x14ac:dyDescent="0.35">
      <c r="A4" s="141" t="s">
        <v>320</v>
      </c>
      <c r="B4" s="192"/>
      <c r="C4" s="192"/>
      <c r="D4" s="192"/>
      <c r="E4" s="141"/>
    </row>
    <row r="5" spans="1:5" ht="15" customHeight="1" x14ac:dyDescent="0.35">
      <c r="A5" s="141" t="s">
        <v>321</v>
      </c>
      <c r="B5" s="141"/>
      <c r="C5" s="141"/>
      <c r="D5" s="141"/>
      <c r="E5" s="141"/>
    </row>
    <row r="6" spans="1:5" ht="15" customHeight="1" x14ac:dyDescent="0.35">
      <c r="A6" s="141" t="s">
        <v>322</v>
      </c>
      <c r="B6" s="141"/>
      <c r="C6" s="141"/>
      <c r="D6" s="141"/>
      <c r="E6" s="141"/>
    </row>
    <row r="7" spans="1:5" ht="15" customHeight="1" x14ac:dyDescent="0.35">
      <c r="A7" s="141" t="s">
        <v>323</v>
      </c>
      <c r="B7" s="141"/>
      <c r="C7" s="141"/>
      <c r="D7" s="141"/>
      <c r="E7" s="141"/>
    </row>
    <row r="8" spans="1:5" ht="29.15" customHeight="1" thickBot="1" x14ac:dyDescent="0.4">
      <c r="A8" s="193"/>
      <c r="B8" s="122"/>
      <c r="C8" s="122"/>
      <c r="D8" s="122"/>
      <c r="E8" s="122"/>
    </row>
    <row r="9" spans="1:5" ht="30" customHeight="1" x14ac:dyDescent="0.35">
      <c r="A9" s="85" t="s">
        <v>23</v>
      </c>
      <c r="B9" s="124"/>
      <c r="C9" s="124"/>
      <c r="D9" s="126"/>
      <c r="E9" s="122"/>
    </row>
    <row r="10" spans="1:5" ht="30" customHeight="1" x14ac:dyDescent="0.35">
      <c r="A10" s="194" t="s">
        <v>324</v>
      </c>
      <c r="B10" s="195"/>
      <c r="C10" s="183" t="s">
        <v>325</v>
      </c>
      <c r="D10" s="184" t="s">
        <v>77</v>
      </c>
      <c r="E10" s="122"/>
    </row>
    <row r="11" spans="1:5" ht="25" customHeight="1" x14ac:dyDescent="0.35">
      <c r="A11" s="164" t="s">
        <v>326</v>
      </c>
      <c r="B11" s="196"/>
      <c r="C11" s="197">
        <f>'Phase 1'!E11</f>
        <v>5</v>
      </c>
      <c r="D11" s="198" t="s">
        <v>37</v>
      </c>
      <c r="E11" s="122"/>
    </row>
    <row r="12" spans="1:5" ht="25" customHeight="1" x14ac:dyDescent="0.35">
      <c r="A12" s="164" t="s">
        <v>327</v>
      </c>
      <c r="B12" s="196"/>
      <c r="C12" s="197">
        <f>'Phase 1'!E18</f>
        <v>3</v>
      </c>
      <c r="D12" s="198" t="s">
        <v>43</v>
      </c>
      <c r="E12" s="122"/>
    </row>
    <row r="13" spans="1:5" ht="25" customHeight="1" x14ac:dyDescent="0.35">
      <c r="A13" s="164" t="s">
        <v>328</v>
      </c>
      <c r="B13" s="196"/>
      <c r="C13" s="197">
        <f>'Phase 1'!E25</f>
        <v>1</v>
      </c>
      <c r="D13" s="198" t="s">
        <v>43</v>
      </c>
      <c r="E13" s="122"/>
    </row>
    <row r="14" spans="1:5" ht="25" customHeight="1" x14ac:dyDescent="0.35">
      <c r="A14" s="199" t="s">
        <v>329</v>
      </c>
      <c r="B14" s="200"/>
      <c r="C14" s="197">
        <f>'Phase 1'!E36</f>
        <v>7</v>
      </c>
      <c r="D14" s="198" t="s">
        <v>62</v>
      </c>
      <c r="E14" s="122"/>
    </row>
    <row r="15" spans="1:5" ht="25" customHeight="1" x14ac:dyDescent="0.35">
      <c r="A15" s="199" t="s">
        <v>330</v>
      </c>
      <c r="B15" s="200"/>
      <c r="C15" s="197">
        <f>'Phase 1'!E44</f>
        <v>4</v>
      </c>
      <c r="D15" s="198" t="s">
        <v>69</v>
      </c>
      <c r="E15" s="122"/>
    </row>
    <row r="16" spans="1:5" ht="25" customHeight="1" x14ac:dyDescent="0.35">
      <c r="A16" s="164" t="s">
        <v>331</v>
      </c>
      <c r="B16" s="196"/>
      <c r="C16" s="201">
        <f>'Phase 1'!E51</f>
        <v>3</v>
      </c>
      <c r="D16" s="202" t="s">
        <v>43</v>
      </c>
      <c r="E16" s="122"/>
    </row>
    <row r="17" spans="1:5" ht="25" customHeight="1" x14ac:dyDescent="0.35">
      <c r="A17" s="194"/>
      <c r="B17" s="203" t="s">
        <v>332</v>
      </c>
      <c r="C17" s="197">
        <f>'Phase 1'!B57</f>
        <v>23</v>
      </c>
      <c r="D17" s="198" t="s">
        <v>79</v>
      </c>
      <c r="E17" s="122"/>
    </row>
    <row r="18" spans="1:5" ht="25" customHeight="1" thickBot="1" x14ac:dyDescent="0.4">
      <c r="A18" s="204"/>
      <c r="B18" s="205" t="s">
        <v>81</v>
      </c>
      <c r="C18" s="206" t="str">
        <f>'Phase 1'!C59</f>
        <v>20-25 points = program moves to Phase 2</v>
      </c>
      <c r="D18" s="207"/>
      <c r="E18" s="122"/>
    </row>
    <row r="19" spans="1:5" ht="15.5" x14ac:dyDescent="0.35">
      <c r="A19" s="193"/>
      <c r="B19" s="122"/>
      <c r="C19" s="122"/>
      <c r="D19" s="122"/>
      <c r="E19" s="122"/>
    </row>
    <row r="20" spans="1:5" ht="15.5" x14ac:dyDescent="0.35">
      <c r="A20" s="193"/>
      <c r="B20" s="122"/>
      <c r="C20" s="122"/>
      <c r="D20" s="122"/>
      <c r="E20" s="122"/>
    </row>
    <row r="21" spans="1:5" ht="15.5" x14ac:dyDescent="0.35">
      <c r="A21" s="142" t="s">
        <v>82</v>
      </c>
      <c r="B21" s="142"/>
      <c r="C21" s="142"/>
      <c r="D21" s="142"/>
      <c r="E21" s="142"/>
    </row>
    <row r="22" spans="1:5" ht="15" thickBot="1" x14ac:dyDescent="0.4">
      <c r="A22" s="122"/>
      <c r="B22" s="122"/>
      <c r="C22" s="122"/>
      <c r="D22" s="122"/>
      <c r="E22" s="122"/>
    </row>
    <row r="23" spans="1:5" ht="30" customHeight="1" x14ac:dyDescent="0.35">
      <c r="A23" s="167" t="s">
        <v>83</v>
      </c>
      <c r="B23" s="168"/>
      <c r="C23" s="168"/>
      <c r="D23" s="168"/>
      <c r="E23" s="169"/>
    </row>
    <row r="24" spans="1:5" ht="25" customHeight="1" x14ac:dyDescent="0.35">
      <c r="A24" s="181" t="s">
        <v>324</v>
      </c>
      <c r="B24" s="183" t="s">
        <v>325</v>
      </c>
      <c r="C24" s="183"/>
      <c r="D24" s="183" t="s">
        <v>77</v>
      </c>
      <c r="E24" s="184" t="s">
        <v>333</v>
      </c>
    </row>
    <row r="25" spans="1:5" ht="50.15" customHeight="1" x14ac:dyDescent="0.35">
      <c r="A25" s="185" t="s">
        <v>334</v>
      </c>
      <c r="B25" s="189">
        <f>'Phase 2 Kindergarten'!E21</f>
        <v>10</v>
      </c>
      <c r="C25" s="176" t="s">
        <v>335</v>
      </c>
      <c r="D25" s="83" t="s">
        <v>336</v>
      </c>
      <c r="E25" s="53" t="s">
        <v>337</v>
      </c>
    </row>
    <row r="26" spans="1:5" ht="50.15" customHeight="1" x14ac:dyDescent="0.35">
      <c r="A26" s="185" t="s">
        <v>338</v>
      </c>
      <c r="B26" s="189">
        <f>'Phase 2 Kindergarten'!E49</f>
        <v>20.5</v>
      </c>
      <c r="C26" s="176" t="s">
        <v>339</v>
      </c>
      <c r="D26" s="83" t="s">
        <v>340</v>
      </c>
      <c r="E26" s="54" t="s">
        <v>337</v>
      </c>
    </row>
    <row r="27" spans="1:5" ht="50.15" customHeight="1" x14ac:dyDescent="0.35">
      <c r="A27" s="185" t="s">
        <v>341</v>
      </c>
      <c r="B27" s="129">
        <f>'Phase 2 Kindergarten'!E65</f>
        <v>9.5</v>
      </c>
      <c r="C27" s="176" t="s">
        <v>342</v>
      </c>
      <c r="D27" s="83" t="s">
        <v>343</v>
      </c>
      <c r="E27" s="54" t="s">
        <v>337</v>
      </c>
    </row>
    <row r="28" spans="1:5" ht="50.15" customHeight="1" x14ac:dyDescent="0.35">
      <c r="A28" s="185" t="s">
        <v>344</v>
      </c>
      <c r="B28" s="129">
        <f>'Phase 2 Kindergarten'!E79</f>
        <v>8.5</v>
      </c>
      <c r="C28" s="176" t="s">
        <v>345</v>
      </c>
      <c r="D28" s="83" t="s">
        <v>346</v>
      </c>
      <c r="E28" s="54" t="s">
        <v>337</v>
      </c>
    </row>
    <row r="29" spans="1:5" ht="25" customHeight="1" x14ac:dyDescent="0.35">
      <c r="A29" s="174"/>
      <c r="B29" s="187"/>
      <c r="C29" s="187"/>
      <c r="D29" s="180" t="s">
        <v>347</v>
      </c>
      <c r="E29" s="49" t="s">
        <v>337</v>
      </c>
    </row>
    <row r="30" spans="1:5" ht="80.150000000000006" customHeight="1" thickBot="1" x14ac:dyDescent="0.4">
      <c r="A30" s="173" t="s">
        <v>348</v>
      </c>
      <c r="B30" s="51"/>
      <c r="C30" s="51"/>
      <c r="D30" s="51" t="s">
        <v>349</v>
      </c>
      <c r="E30" s="52"/>
    </row>
    <row r="31" spans="1:5" ht="15" thickBot="1" x14ac:dyDescent="0.4">
      <c r="A31" s="122"/>
      <c r="B31" s="122"/>
      <c r="C31" s="122"/>
      <c r="D31" s="122"/>
      <c r="E31" s="122"/>
    </row>
    <row r="32" spans="1:5" ht="30" customHeight="1" x14ac:dyDescent="0.35">
      <c r="A32" s="167" t="s">
        <v>170</v>
      </c>
      <c r="B32" s="168"/>
      <c r="C32" s="168"/>
      <c r="D32" s="168"/>
      <c r="E32" s="169"/>
    </row>
    <row r="33" spans="1:5" ht="25" customHeight="1" x14ac:dyDescent="0.35">
      <c r="A33" s="181" t="s">
        <v>324</v>
      </c>
      <c r="B33" s="183" t="s">
        <v>325</v>
      </c>
      <c r="C33" s="183"/>
      <c r="D33" s="183" t="s">
        <v>77</v>
      </c>
      <c r="E33" s="184" t="s">
        <v>333</v>
      </c>
    </row>
    <row r="34" spans="1:5" ht="50.15" customHeight="1" x14ac:dyDescent="0.35">
      <c r="A34" s="185" t="s">
        <v>334</v>
      </c>
      <c r="B34" s="189">
        <f>'Phase 2 First Grade'!E20</f>
        <v>9.5</v>
      </c>
      <c r="C34" s="176" t="s">
        <v>342</v>
      </c>
      <c r="D34" s="83" t="s">
        <v>350</v>
      </c>
      <c r="E34" s="54" t="s">
        <v>337</v>
      </c>
    </row>
    <row r="35" spans="1:5" ht="50.15" customHeight="1" x14ac:dyDescent="0.35">
      <c r="A35" s="185" t="s">
        <v>338</v>
      </c>
      <c r="B35" s="189">
        <f>'Phase 2 First Grade'!E43</f>
        <v>17.5</v>
      </c>
      <c r="C35" s="176" t="s">
        <v>351</v>
      </c>
      <c r="D35" s="83" t="s">
        <v>352</v>
      </c>
      <c r="E35" s="54" t="s">
        <v>337</v>
      </c>
    </row>
    <row r="36" spans="1:5" ht="50.15" customHeight="1" x14ac:dyDescent="0.35">
      <c r="A36" s="185" t="s">
        <v>341</v>
      </c>
      <c r="B36" s="129">
        <f>'Phase 2 First Grade'!E58</f>
        <v>8.5</v>
      </c>
      <c r="C36" s="176" t="s">
        <v>353</v>
      </c>
      <c r="D36" s="83" t="s">
        <v>354</v>
      </c>
      <c r="E36" s="54" t="s">
        <v>337</v>
      </c>
    </row>
    <row r="37" spans="1:5" ht="50.15" customHeight="1" x14ac:dyDescent="0.35">
      <c r="A37" s="185" t="s">
        <v>355</v>
      </c>
      <c r="B37" s="129">
        <f>'Phase 2 First Grade'!E69</f>
        <v>6</v>
      </c>
      <c r="C37" s="176" t="s">
        <v>356</v>
      </c>
      <c r="D37" s="83" t="s">
        <v>357</v>
      </c>
      <c r="E37" s="54" t="s">
        <v>337</v>
      </c>
    </row>
    <row r="38" spans="1:5" ht="50.15" customHeight="1" x14ac:dyDescent="0.35">
      <c r="A38" s="185" t="s">
        <v>358</v>
      </c>
      <c r="B38" s="129">
        <f>'Phase 2 First Grade'!E87</f>
        <v>12.5</v>
      </c>
      <c r="C38" s="176" t="s">
        <v>359</v>
      </c>
      <c r="D38" s="83" t="s">
        <v>360</v>
      </c>
      <c r="E38" s="54" t="s">
        <v>337</v>
      </c>
    </row>
    <row r="39" spans="1:5" ht="25" customHeight="1" x14ac:dyDescent="0.35">
      <c r="A39" s="174"/>
      <c r="B39" s="187"/>
      <c r="C39" s="187"/>
      <c r="D39" s="190" t="s">
        <v>347</v>
      </c>
      <c r="E39" s="49" t="s">
        <v>337</v>
      </c>
    </row>
    <row r="40" spans="1:5" ht="115" customHeight="1" thickBot="1" x14ac:dyDescent="0.4">
      <c r="A40" s="188" t="s">
        <v>348</v>
      </c>
      <c r="B40" s="51"/>
      <c r="C40" s="51"/>
      <c r="D40" s="51" t="s">
        <v>361</v>
      </c>
      <c r="E40" s="52"/>
    </row>
    <row r="41" spans="1:5" ht="15" thickBot="1" x14ac:dyDescent="0.4">
      <c r="A41" s="122"/>
      <c r="B41" s="122"/>
      <c r="C41" s="122"/>
      <c r="D41" s="122"/>
      <c r="E41" s="122"/>
    </row>
    <row r="42" spans="1:5" ht="30" customHeight="1" x14ac:dyDescent="0.35">
      <c r="A42" s="167" t="s">
        <v>221</v>
      </c>
      <c r="B42" s="168"/>
      <c r="C42" s="168"/>
      <c r="D42" s="168"/>
      <c r="E42" s="169"/>
    </row>
    <row r="43" spans="1:5" ht="25" customHeight="1" x14ac:dyDescent="0.35">
      <c r="A43" s="181" t="s">
        <v>324</v>
      </c>
      <c r="B43" s="183" t="s">
        <v>325</v>
      </c>
      <c r="C43" s="183"/>
      <c r="D43" s="183" t="s">
        <v>77</v>
      </c>
      <c r="E43" s="184" t="s">
        <v>333</v>
      </c>
    </row>
    <row r="44" spans="1:5" ht="50.15" customHeight="1" x14ac:dyDescent="0.35">
      <c r="A44" s="185" t="s">
        <v>362</v>
      </c>
      <c r="B44" s="129">
        <f>'Phase 2 Second Grade'!E27</f>
        <v>15.5</v>
      </c>
      <c r="C44" s="176" t="s">
        <v>351</v>
      </c>
      <c r="D44" s="83" t="s">
        <v>352</v>
      </c>
      <c r="E44" s="54" t="s">
        <v>337</v>
      </c>
    </row>
    <row r="45" spans="1:5" ht="50.15" customHeight="1" x14ac:dyDescent="0.35">
      <c r="A45" s="185" t="s">
        <v>363</v>
      </c>
      <c r="B45" s="129">
        <f>'Phase 2 Second Grade'!E45</f>
        <v>11</v>
      </c>
      <c r="C45" s="176" t="s">
        <v>359</v>
      </c>
      <c r="D45" s="83" t="s">
        <v>364</v>
      </c>
      <c r="E45" s="54" t="s">
        <v>337</v>
      </c>
    </row>
    <row r="46" spans="1:5" ht="50.15" customHeight="1" x14ac:dyDescent="0.35">
      <c r="A46" s="185" t="s">
        <v>365</v>
      </c>
      <c r="B46" s="129">
        <f>'Phase 2 Second Grade'!E56</f>
        <v>5</v>
      </c>
      <c r="C46" s="176" t="s">
        <v>356</v>
      </c>
      <c r="D46" s="83" t="s">
        <v>357</v>
      </c>
      <c r="E46" s="54" t="s">
        <v>337</v>
      </c>
    </row>
    <row r="47" spans="1:5" ht="50.15" customHeight="1" x14ac:dyDescent="0.35">
      <c r="A47" s="186" t="s">
        <v>366</v>
      </c>
      <c r="B47" s="129">
        <f>'Phase 2 Second Grade'!E73</f>
        <v>11.5</v>
      </c>
      <c r="C47" s="176" t="s">
        <v>335</v>
      </c>
      <c r="D47" s="83" t="s">
        <v>336</v>
      </c>
      <c r="E47" s="54" t="s">
        <v>337</v>
      </c>
    </row>
    <row r="48" spans="1:5" ht="25" customHeight="1" x14ac:dyDescent="0.35">
      <c r="A48" s="174"/>
      <c r="B48" s="187"/>
      <c r="C48" s="187"/>
      <c r="D48" s="180" t="s">
        <v>347</v>
      </c>
      <c r="E48" s="49" t="s">
        <v>337</v>
      </c>
    </row>
    <row r="49" spans="1:5" ht="80.150000000000006" customHeight="1" thickBot="1" x14ac:dyDescent="0.4">
      <c r="A49" s="173" t="s">
        <v>348</v>
      </c>
      <c r="B49" s="51"/>
      <c r="C49" s="51"/>
      <c r="D49" s="51" t="s">
        <v>367</v>
      </c>
      <c r="E49" s="52"/>
    </row>
    <row r="50" spans="1:5" ht="14.5" customHeight="1" thickBot="1" x14ac:dyDescent="0.4">
      <c r="A50" s="122"/>
      <c r="B50" s="122"/>
      <c r="C50" s="122"/>
      <c r="D50" s="122"/>
      <c r="E50" s="122"/>
    </row>
    <row r="51" spans="1:5" ht="30" customHeight="1" x14ac:dyDescent="0.35">
      <c r="A51" s="167" t="s">
        <v>368</v>
      </c>
      <c r="B51" s="168"/>
      <c r="C51" s="168"/>
      <c r="D51" s="168"/>
      <c r="E51" s="169"/>
    </row>
    <row r="52" spans="1:5" ht="25" customHeight="1" x14ac:dyDescent="0.35">
      <c r="A52" s="181" t="s">
        <v>324</v>
      </c>
      <c r="B52" s="182" t="s">
        <v>325</v>
      </c>
      <c r="C52" s="182"/>
      <c r="D52" s="183" t="s">
        <v>77</v>
      </c>
      <c r="E52" s="184" t="s">
        <v>333</v>
      </c>
    </row>
    <row r="53" spans="1:5" ht="50.15" customHeight="1" x14ac:dyDescent="0.35">
      <c r="A53" s="174" t="s">
        <v>362</v>
      </c>
      <c r="B53" s="175">
        <f>'Phase 2 Third Grade'!E27</f>
        <v>2.5</v>
      </c>
      <c r="C53" s="176" t="s">
        <v>351</v>
      </c>
      <c r="D53" s="177" t="s">
        <v>369</v>
      </c>
      <c r="E53" s="54" t="s">
        <v>370</v>
      </c>
    </row>
    <row r="54" spans="1:5" ht="50.15" customHeight="1" x14ac:dyDescent="0.35">
      <c r="A54" s="174" t="s">
        <v>363</v>
      </c>
      <c r="B54" s="175">
        <f>'Phase 2 Third Grade'!E46</f>
        <v>13</v>
      </c>
      <c r="C54" s="178" t="s">
        <v>371</v>
      </c>
      <c r="D54" s="177" t="s">
        <v>372</v>
      </c>
      <c r="E54" s="54" t="s">
        <v>337</v>
      </c>
    </row>
    <row r="55" spans="1:5" ht="50.15" customHeight="1" x14ac:dyDescent="0.35">
      <c r="A55" s="174" t="s">
        <v>373</v>
      </c>
      <c r="B55" s="175">
        <f>'Phase 2 Third Grade'!E57</f>
        <v>2.5</v>
      </c>
      <c r="C55" s="178" t="s">
        <v>356</v>
      </c>
      <c r="D55" s="177" t="s">
        <v>357</v>
      </c>
      <c r="E55" s="54" t="s">
        <v>374</v>
      </c>
    </row>
    <row r="56" spans="1:5" ht="50.15" customHeight="1" x14ac:dyDescent="0.35">
      <c r="A56" s="174" t="s">
        <v>366</v>
      </c>
      <c r="B56" s="129">
        <f>'Phase 2 Third Grade'!E76</f>
        <v>12.5</v>
      </c>
      <c r="C56" s="178" t="s">
        <v>371</v>
      </c>
      <c r="D56" s="177" t="s">
        <v>375</v>
      </c>
      <c r="E56" s="54" t="s">
        <v>337</v>
      </c>
    </row>
    <row r="57" spans="1:5" ht="25" customHeight="1" x14ac:dyDescent="0.35">
      <c r="A57" s="174"/>
      <c r="B57" s="179"/>
      <c r="C57" s="179"/>
      <c r="D57" s="180" t="s">
        <v>347</v>
      </c>
      <c r="E57" s="30" t="s">
        <v>370</v>
      </c>
    </row>
    <row r="58" spans="1:5" ht="89" customHeight="1" x14ac:dyDescent="0.35">
      <c r="A58" s="173" t="s">
        <v>348</v>
      </c>
      <c r="B58" s="51"/>
      <c r="C58" s="51"/>
      <c r="D58" s="51" t="s">
        <v>393</v>
      </c>
      <c r="E58" s="52" t="s">
        <v>376</v>
      </c>
    </row>
    <row r="59" spans="1:5" x14ac:dyDescent="0.35">
      <c r="A59" s="122"/>
      <c r="B59" s="122"/>
      <c r="C59" s="122"/>
      <c r="D59" s="122"/>
      <c r="E59" s="122"/>
    </row>
    <row r="60" spans="1:5" ht="30" customHeight="1" x14ac:dyDescent="0.35">
      <c r="A60" s="167" t="s">
        <v>377</v>
      </c>
      <c r="B60" s="168"/>
      <c r="C60" s="168"/>
      <c r="D60" s="168"/>
      <c r="E60" s="169"/>
    </row>
    <row r="61" spans="1:5" ht="25" customHeight="1" x14ac:dyDescent="0.35">
      <c r="A61" s="170" t="s">
        <v>324</v>
      </c>
      <c r="B61" s="171" t="s">
        <v>325</v>
      </c>
      <c r="C61" s="171"/>
      <c r="D61" s="171" t="s">
        <v>77</v>
      </c>
      <c r="E61" s="172" t="s">
        <v>333</v>
      </c>
    </row>
    <row r="62" spans="1:5" ht="50.15" customHeight="1" x14ac:dyDescent="0.35">
      <c r="A62" s="162" t="s">
        <v>377</v>
      </c>
      <c r="B62" s="129">
        <f>'Usability, Professional Dev.'!E14</f>
        <v>3</v>
      </c>
      <c r="C62" s="163" t="s">
        <v>378</v>
      </c>
      <c r="D62" s="147" t="s">
        <v>379</v>
      </c>
      <c r="E62" s="53" t="s">
        <v>374</v>
      </c>
    </row>
    <row r="63" spans="1:5" ht="25" customHeight="1" x14ac:dyDescent="0.35">
      <c r="A63" s="164"/>
      <c r="B63" s="165"/>
      <c r="C63" s="165"/>
      <c r="D63" s="166" t="s">
        <v>107</v>
      </c>
      <c r="E63" s="48" t="s">
        <v>374</v>
      </c>
    </row>
    <row r="64" spans="1:5" ht="80.150000000000006" customHeight="1" thickBot="1" x14ac:dyDescent="0.4">
      <c r="A64" s="161" t="s">
        <v>348</v>
      </c>
      <c r="B64" s="57"/>
      <c r="C64" s="57"/>
      <c r="D64" s="57" t="s">
        <v>395</v>
      </c>
      <c r="E64" s="58"/>
    </row>
    <row r="65" spans="1:5" ht="15" thickBot="1" x14ac:dyDescent="0.4">
      <c r="A65" s="122"/>
      <c r="B65" s="122"/>
      <c r="C65" s="122"/>
      <c r="D65" s="122"/>
      <c r="E65" s="122"/>
    </row>
    <row r="66" spans="1:5" ht="30" customHeight="1" x14ac:dyDescent="0.35">
      <c r="A66" s="167" t="s">
        <v>380</v>
      </c>
      <c r="B66" s="168"/>
      <c r="C66" s="168"/>
      <c r="D66" s="168"/>
      <c r="E66" s="169"/>
    </row>
    <row r="67" spans="1:5" ht="74.150000000000006" customHeight="1" x14ac:dyDescent="0.35">
      <c r="A67" s="170" t="s">
        <v>324</v>
      </c>
      <c r="B67" s="171" t="s">
        <v>325</v>
      </c>
      <c r="C67" s="171"/>
      <c r="D67" s="171" t="s">
        <v>381</v>
      </c>
      <c r="E67" s="172" t="s">
        <v>333</v>
      </c>
    </row>
    <row r="68" spans="1:5" ht="50.15" customHeight="1" x14ac:dyDescent="0.35">
      <c r="A68" s="162" t="s">
        <v>382</v>
      </c>
      <c r="B68" s="129">
        <f>'Usability, Professional Dev.'!E22</f>
        <v>1</v>
      </c>
      <c r="C68" s="163" t="s">
        <v>383</v>
      </c>
      <c r="D68" s="147" t="s">
        <v>384</v>
      </c>
      <c r="E68" s="53" t="s">
        <v>370</v>
      </c>
    </row>
    <row r="69" spans="1:5" ht="30" customHeight="1" x14ac:dyDescent="0.35">
      <c r="A69" s="164"/>
      <c r="B69" s="165"/>
      <c r="C69" s="165"/>
      <c r="D69" s="166" t="s">
        <v>107</v>
      </c>
      <c r="E69" s="48" t="s">
        <v>370</v>
      </c>
    </row>
    <row r="70" spans="1:5" ht="80.150000000000006" customHeight="1" thickBot="1" x14ac:dyDescent="0.4">
      <c r="A70" s="161" t="s">
        <v>348</v>
      </c>
      <c r="B70" s="57"/>
      <c r="C70" s="57"/>
      <c r="D70" s="57" t="s">
        <v>385</v>
      </c>
      <c r="E70" s="58"/>
    </row>
  </sheetData>
  <sheetProtection formatCells="0" formatColumns="0" formatRows="0"/>
  <dataValidations count="2">
    <dataValidation type="list" allowBlank="1" showInputMessage="1" showErrorMessage="1" sqref="E69 E25:E29 E34:E39 E44:E48 E53:E57 E62:E63" xr:uid="{00000000-0002-0000-0800-000000000000}">
      <formula1>"Meets Expectations, Partially Meets Expectations, Doesn’t Meet Expectations"</formula1>
    </dataValidation>
    <dataValidation type="list" allowBlank="1" showInputMessage="1" showErrorMessage="1" sqref="E68" xr:uid="{F495F4F9-7021-498A-9FCE-2DFBF435C8A1}">
      <formula1>"Meets Expectations,  Doesn’t Meet Expectations"</formula1>
    </dataValidation>
  </dataValidations>
  <pageMargins left="0.7" right="0.7" top="0.75" bottom="0.75" header="0.3" footer="0.3"/>
  <pageSetup scale="78" orientation="landscape" horizontalDpi="4294967293" verticalDpi="4294967293" r:id="rId1"/>
  <headerFooter>
    <oddFooter>&amp;LJanuary 2020&amp;CCore Program Review&amp;RRating Summary</oddFooter>
  </headerFooter>
  <rowBreaks count="4" manualBreakCount="4">
    <brk id="31" max="16383" man="1"/>
    <brk id="41" max="16383" man="1"/>
    <brk id="50" max="16383" man="1"/>
    <brk id="5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6675B2F312CEF4B9DFD32BED50ACEE3" ma:contentTypeVersion="11" ma:contentTypeDescription="Create a new document." ma:contentTypeScope="" ma:versionID="b9abb36846bf9831429bc6ff6b214dc3">
  <xsd:schema xmlns:xsd="http://www.w3.org/2001/XMLSchema" xmlns:xs="http://www.w3.org/2001/XMLSchema" xmlns:p="http://schemas.microsoft.com/office/2006/metadata/properties" xmlns:ns3="80c9cfe5-9c5c-41fe-9ece-4ddfd991408d" xmlns:ns4="3daf01fd-73c0-4412-afae-17d1396a5b9a" targetNamespace="http://schemas.microsoft.com/office/2006/metadata/properties" ma:root="true" ma:fieldsID="545e76e1bb12b1ff6e79e2bc6a5cee6a" ns3:_="" ns4:_="">
    <xsd:import namespace="80c9cfe5-9c5c-41fe-9ece-4ddfd991408d"/>
    <xsd:import namespace="3daf01fd-73c0-4412-afae-17d1396a5b9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c9cfe5-9c5c-41fe-9ece-4ddfd991408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af01fd-73c0-4412-afae-17d1396a5b9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FBDBB8-A0CB-4172-876A-858BA743F550}">
  <ds:schemaRefs>
    <ds:schemaRef ds:uri="http://schemas.microsoft.com/sharepoint/v3/contenttype/forms"/>
  </ds:schemaRefs>
</ds:datastoreItem>
</file>

<file path=customXml/itemProps2.xml><?xml version="1.0" encoding="utf-8"?>
<ds:datastoreItem xmlns:ds="http://schemas.openxmlformats.org/officeDocument/2006/customXml" ds:itemID="{D26829D0-1BBB-4FDE-AD6A-664634080D7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ECD8699-F1AA-4BF1-892A-8B5F1EAA50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c9cfe5-9c5c-41fe-9ece-4ddfd991408d"/>
    <ds:schemaRef ds:uri="3daf01fd-73c0-4412-afae-17d1396a5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Rating Definitions</vt:lpstr>
      <vt:lpstr>Phase 1</vt:lpstr>
      <vt:lpstr>Phase 2 Kindergarten</vt:lpstr>
      <vt:lpstr>Phase 2 First Grade</vt:lpstr>
      <vt:lpstr>Phase 2 Second Grade</vt:lpstr>
      <vt:lpstr>Phase 2 Third Grade</vt:lpstr>
      <vt:lpstr>Usability, Professional Dev.</vt:lpstr>
      <vt:lpstr>Core Programs Rating Summary</vt:lpstr>
      <vt:lpstr>Final Summary</vt:lpstr>
    </vt:vector>
  </TitlesOfParts>
  <Manager/>
  <Company>Colorado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Calzadillas, Marisa</cp:lastModifiedBy>
  <cp:revision/>
  <dcterms:created xsi:type="dcterms:W3CDTF">2020-01-29T22:20:11Z</dcterms:created>
  <dcterms:modified xsi:type="dcterms:W3CDTF">2020-06-24T16:02:56Z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0x010100E6675B2F312CEF4B9DFD32BED50ACEE3</vt:lpwstr>
  </property>
</Properties>
</file>