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yetter_t\Desktop\Items Added to Website\"/>
    </mc:Choice>
  </mc:AlternateContent>
  <xr:revisionPtr revIDLastSave="0" documentId="13_ncr:1_{3A9E4A3D-3E0C-4D68-A2CE-EBE4CEC4B30C}" xr6:coauthVersionLast="47" xr6:coauthVersionMax="47" xr10:uidLastSave="{00000000-0000-0000-0000-000000000000}"/>
  <bookViews>
    <workbookView xWindow="28680" yWindow="-120" windowWidth="29040" windowHeight="17640" tabRatio="794"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6" l="1"/>
  <c r="B8" i="9" l="1"/>
  <c r="B7" i="9"/>
  <c r="E21" i="4"/>
  <c r="E82" i="5"/>
  <c r="E9" i="4" l="1"/>
  <c r="E20" i="4"/>
  <c r="E22" i="4" l="1"/>
  <c r="B68" i="7" s="1"/>
  <c r="E84" i="5"/>
  <c r="E85" i="5"/>
  <c r="E76" i="2"/>
  <c r="E77" i="2"/>
  <c r="C18" i="7" l="1"/>
  <c r="E50" i="10" l="1"/>
  <c r="E49" i="10"/>
  <c r="E48" i="10"/>
  <c r="E41" i="10"/>
  <c r="E42" i="10"/>
  <c r="E43" i="10"/>
  <c r="E40" i="10"/>
  <c r="E30" i="10"/>
  <c r="E31" i="10"/>
  <c r="E32" i="10"/>
  <c r="E33" i="10"/>
  <c r="E34" i="10"/>
  <c r="E35" i="10"/>
  <c r="E29" i="10"/>
  <c r="E23" i="10"/>
  <c r="E24" i="10"/>
  <c r="E22" i="10"/>
  <c r="E16" i="10"/>
  <c r="E17" i="10"/>
  <c r="E15" i="10"/>
  <c r="E7" i="10"/>
  <c r="E8" i="10"/>
  <c r="E9" i="10"/>
  <c r="E10" i="10"/>
  <c r="E6" i="10"/>
  <c r="E25" i="10" l="1"/>
  <c r="C13" i="7" s="1"/>
  <c r="E18" i="10"/>
  <c r="C12" i="7" s="1"/>
  <c r="E36" i="10"/>
  <c r="C14" i="7" s="1"/>
  <c r="E51" i="10"/>
  <c r="C16" i="7" s="1"/>
  <c r="E44" i="10"/>
  <c r="C15" i="7" s="1"/>
  <c r="E11" i="10"/>
  <c r="C11" i="7" s="1"/>
  <c r="B57" i="10" l="1"/>
  <c r="C17" i="7" s="1"/>
  <c r="E10" i="4" l="1"/>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E46" i="3" l="1"/>
  <c r="B54" i="7" s="1"/>
  <c r="E76" i="3"/>
  <c r="B56" i="7" s="1"/>
  <c r="E27" i="3"/>
  <c r="B53" i="7" s="1"/>
  <c r="E57" i="3"/>
  <c r="B55" i="7" s="1"/>
  <c r="E49" i="2"/>
  <c r="B26" i="7" s="1"/>
  <c r="B15" i="9"/>
  <c r="B14" i="9"/>
  <c r="B13" i="9"/>
  <c r="B12" i="9"/>
  <c r="B6" i="9"/>
  <c r="E14" i="4"/>
  <c r="B62" i="7" s="1"/>
  <c r="E73" i="6"/>
  <c r="B47" i="7" s="1"/>
  <c r="E56" i="6"/>
  <c r="B46" i="7" s="1"/>
  <c r="E45" i="6"/>
  <c r="B45" i="7" s="1"/>
  <c r="E27" i="6"/>
  <c r="B44" i="7" s="1"/>
  <c r="E87" i="5"/>
  <c r="B38" i="7" s="1"/>
  <c r="E69" i="5"/>
  <c r="B37" i="7" s="1"/>
  <c r="E58" i="5"/>
  <c r="B36" i="7" s="1"/>
  <c r="E43" i="5"/>
  <c r="B35" i="7" s="1"/>
  <c r="E20" i="5"/>
  <c r="B34" i="7" s="1"/>
  <c r="E79" i="2"/>
  <c r="B28" i="7" s="1"/>
  <c r="E65" i="2"/>
  <c r="B27" i="7" s="1"/>
  <c r="E21" i="2"/>
  <c r="B25" i="7" s="1"/>
</calcChain>
</file>

<file path=xl/sharedStrings.xml><?xml version="1.0" encoding="utf-8"?>
<sst xmlns="http://schemas.openxmlformats.org/spreadsheetml/2006/main" count="601" uniqueCount="308">
  <si>
    <t>Kindergarten</t>
  </si>
  <si>
    <t>Criteria</t>
  </si>
  <si>
    <t>Decision</t>
  </si>
  <si>
    <t>Fully Met or Met</t>
  </si>
  <si>
    <t>Items marked as Fully Met should have evidence of all components of the criteria throughout the program. Reviewers are encouraged to note evidence and feedback for the publisher.</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</si>
  <si>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</si>
  <si>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</si>
  <si>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</si>
  <si>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</si>
  <si>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Core Program Review Rubric</t>
  </si>
  <si>
    <t>Phase 1: Required Features of Scientifically-Based or Evidence Based Core Reading Programs</t>
  </si>
  <si>
    <t>Section 1:   Research Alignment - The program reflects current and confirmed research in reading and cognitive science.</t>
  </si>
  <si>
    <t>Rating</t>
  </si>
  <si>
    <t>Evidence/Feedback</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</si>
  <si>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</si>
  <si>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</si>
  <si>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</si>
  <si>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</si>
  <si>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</si>
  <si>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</si>
  <si>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</si>
  <si>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</si>
  <si>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</si>
  <si>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</si>
  <si>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</si>
  <si>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</si>
  <si>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</si>
  <si>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t>Advanced skills are not introduced before students have been taught pre-requisite skills.</t>
  </si>
  <si>
    <t>Total Met Section 3:</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</si>
  <si>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</si>
  <si>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</si>
  <si>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</si>
  <si>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</si>
  <si>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</si>
  <si>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</si>
  <si>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</si>
  <si>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</si>
  <si>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</si>
  <si>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</si>
  <si>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</si>
  <si>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</si>
  <si>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</si>
  <si>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</si>
  <si>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Section 6:   Related Elements – The program contains features that are optimal for delivering effective instruction.</t>
  </si>
  <si>
    <t>Explicit links to state standards and grade level expectations.</t>
  </si>
  <si>
    <t>Total Met Section 6:</t>
  </si>
  <si>
    <t>Total Met Section 5:</t>
  </si>
  <si>
    <t>out of 4</t>
  </si>
  <si>
    <t>Total Met Section 4:</t>
  </si>
  <si>
    <t>out of 7</t>
  </si>
  <si>
    <t>Rating Summary</t>
  </si>
  <si>
    <t>Total Points</t>
  </si>
  <si>
    <t xml:space="preserve">Phase 2: Required Instructional Practices for Teaching Essential Early Literacy Skills </t>
  </si>
  <si>
    <t xml:space="preserve">Section 1: Phonological and Phonemic Awareness </t>
  </si>
  <si>
    <t>In the core instructional program…</t>
  </si>
  <si>
    <t>Score</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</si>
  <si>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</si>
  <si>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</si>
  <si>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</si>
  <si>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</si>
  <si>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</si>
  <si>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</si>
  <si>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</si>
  <si>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</si>
  <si>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</si>
  <si>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</si>
  <si>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</si>
  <si>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</si>
  <si>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</si>
  <si>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</si>
  <si>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</si>
  <si>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</si>
  <si>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</si>
  <si>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</si>
  <si>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</si>
  <si>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</si>
  <si>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</si>
  <si>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</si>
  <si>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</si>
  <si>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</si>
  <si>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</si>
  <si>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</si>
  <si>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</si>
  <si>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</si>
  <si>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</si>
  <si>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</si>
  <si>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</si>
  <si>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</si>
  <si>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</si>
  <si>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</si>
  <si>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</si>
  <si>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Section 3: Vocabulary</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</si>
  <si>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</si>
  <si>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</si>
  <si>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</si>
  <si>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</si>
  <si>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</si>
  <si>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</si>
  <si>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</si>
  <si>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</si>
  <si>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</si>
  <si>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</si>
  <si>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</si>
  <si>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</si>
  <si>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</si>
  <si>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</si>
  <si>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</si>
  <si>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</si>
  <si>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</si>
  <si>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easily confused letters, letter-sounds and words (those that look or sound similar) are not taught in close sequence but are separated in time</t>
  </si>
  <si>
    <t>out of 23</t>
  </si>
  <si>
    <t>out of 11</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</si>
  <si>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</si>
  <si>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</si>
  <si>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</si>
  <si>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</si>
  <si>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</si>
  <si>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</si>
  <si>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</si>
  <si>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</si>
  <si>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</si>
  <si>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</si>
  <si>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</si>
  <si>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</si>
  <si>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new words are integrated into sentences and students are prompted to use them in sentences</t>
  </si>
  <si>
    <t>students are exposed to a wide range of words through reading aloud from a wide range of stories and informational text</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</si>
  <si>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</si>
  <si>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</si>
  <si>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</si>
  <si>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</si>
  <si>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</si>
  <si>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</si>
  <si>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</si>
  <si>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a clear scope and sequence guides comprehension instruction, in which the goal of the comprehension unit is explicitly stated and in which the ideas follow a logical order</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</si>
  <si>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</si>
  <si>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</si>
  <si>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</si>
  <si>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</si>
  <si>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</si>
  <si>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</si>
  <si>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reading comprehension instruction has an explicit structure (obvious beginning, middle and end)</t>
  </si>
  <si>
    <t>differentiation of reading comprehension instruction is linked to assessment data, with flexible grouping based on students’ needs and progress</t>
  </si>
  <si>
    <t>out of 18</t>
  </si>
  <si>
    <t>out of 10</t>
  </si>
  <si>
    <t>out of 6</t>
  </si>
  <si>
    <t>Second Grade</t>
  </si>
  <si>
    <t>Third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</si>
  <si>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</si>
  <si>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</si>
  <si>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</si>
  <si>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</si>
  <si>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</si>
  <si>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</si>
  <si>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</si>
  <si>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</si>
  <si>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</si>
  <si>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</si>
  <si>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</si>
  <si>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</si>
  <si>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</si>
  <si>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</si>
  <si>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</si>
  <si>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</si>
  <si>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</si>
  <si>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</si>
  <si>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</si>
  <si>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</si>
  <si>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</si>
  <si>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</si>
  <si>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</si>
  <si>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</si>
  <si>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</si>
  <si>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</si>
  <si>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</si>
  <si>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</si>
  <si>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out of 13</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</si>
  <si>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</si>
  <si>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</si>
  <si>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</si>
  <si>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</si>
  <si>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</si>
  <si>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</si>
  <si>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</si>
  <si>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</si>
  <si>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</si>
  <si>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</si>
  <si>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</si>
  <si>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</si>
  <si>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</si>
  <si>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</si>
  <si>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</si>
  <si>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</si>
  <si>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</si>
  <si>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</si>
  <si>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</si>
  <si>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</si>
  <si>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</si>
  <si>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</si>
  <si>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out of 14</t>
  </si>
  <si>
    <t>Core Program Ratings Summary</t>
  </si>
  <si>
    <t>Section</t>
  </si>
  <si>
    <t>Point Total</t>
  </si>
  <si>
    <t>1: Phonological and Phonemic Awareness</t>
  </si>
  <si>
    <t>2: Phonics and Word Study</t>
  </si>
  <si>
    <t>3: Vocabulary</t>
  </si>
  <si>
    <t>4: Listening Comprehension</t>
  </si>
  <si>
    <t>Grade Level Rating</t>
  </si>
  <si>
    <t>Reviewer Comments</t>
  </si>
  <si>
    <t>out of 12 points</t>
  </si>
  <si>
    <t>out of 23 points</t>
  </si>
  <si>
    <t>out of 11 points</t>
  </si>
  <si>
    <t>out of 18 points</t>
  </si>
  <si>
    <t>out of 10 points</t>
  </si>
  <si>
    <t>4: Text Reading and Fluency</t>
  </si>
  <si>
    <t>5: Reading Comprehension</t>
  </si>
  <si>
    <t>out of 6 points</t>
  </si>
  <si>
    <t>1: Phonics and Word Study</t>
  </si>
  <si>
    <t>2: Vocabulary</t>
  </si>
  <si>
    <t>3: Text Reading and Fluency</t>
  </si>
  <si>
    <t>4: Reading Comprehension</t>
  </si>
  <si>
    <t>out of 13 points</t>
  </si>
  <si>
    <t xml:space="preserve">3 :Text Reading and Fluency  </t>
  </si>
  <si>
    <t>out of 14 points</t>
  </si>
  <si>
    <t>out of 5 points</t>
  </si>
  <si>
    <t>Review Team</t>
  </si>
  <si>
    <t>Grade</t>
  </si>
  <si>
    <t>Overall</t>
  </si>
  <si>
    <t>Core Program Final Summary</t>
  </si>
  <si>
    <t>Phase 1</t>
  </si>
  <si>
    <t>Request for Advisory List Submissions</t>
  </si>
  <si>
    <t>Part II - Program Review</t>
  </si>
  <si>
    <t>Core Instructional Programming</t>
  </si>
  <si>
    <t>2019-2020</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</si>
  <si>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</si>
  <si>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</si>
  <si>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</si>
  <si>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Third Grade </t>
  </si>
  <si>
    <t>Phase 2</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</si>
  <si>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</si>
  <si>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</si>
  <si>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</si>
  <si>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</si>
  <si>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</si>
  <si>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</si>
  <si>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</si>
  <si>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10 - 12 points = Meets Expectations
6 - 9 points = Partially Meets Expectations
0 - 5 points = Doesn’t Meet Expectations</t>
  </si>
  <si>
    <t>18 - 23 points = Meets Expectations
11 - 17 points = Partially Meets Expectations
0 - 10 points = Doesn’t Meet Expectations</t>
  </si>
  <si>
    <t>9 – 11 points = Meets Expectations
6 - 8 points = Partially Meets Expectations
0 - 5 points = Doesn’t Meet Expectations</t>
  </si>
  <si>
    <t>8 - 11 points = Meets Expectations
6 - 7 points = Partially Meets Expectations
0 - 5 points = Doesn’t Meet Expectations</t>
  </si>
  <si>
    <t>5 - 6 points = Meets Expectations
3 - 4 points = Partially Meets Expectations
0 - 2 points = Doesn’t Meet Expectations</t>
  </si>
  <si>
    <t>15 - 18 points = Meets Expectations
9 - 14 points = Partially Meets Expectations
0 - 8 points = Doesn’t Meet Expectations</t>
  </si>
  <si>
    <t>14 - 18 points = Meets Expectations
9 - 13 points = Partially Meets Expectations
0 - 8 points = Doesn’t Meet Expectations</t>
  </si>
  <si>
    <t>11 - 14 points = Meets Expectations
7 - 10 points = Partially Meets Expectations
0 - 9 points = Doesn’t Meet Expectations</t>
  </si>
  <si>
    <t>11 - 14 points = Meets Expectations
7 - 10 points = Partially Meets Expectations
0 - 6 points = Doesn’t Meet Expectations</t>
  </si>
  <si>
    <t>4 - 5 points = Meets Expectations
3 points = Partially Meets Expectations
0 - 2 points = Doesn’t Meet Expectations</t>
  </si>
  <si>
    <t>READ Act</t>
  </si>
  <si>
    <t>Items marked as Fully Met or Met will receive a score of 1.</t>
  </si>
  <si>
    <t>Items marked as Partially Met will receive a score of 0.5.</t>
  </si>
  <si>
    <t>Items marked Not met will receive a score of 0.</t>
  </si>
  <si>
    <t>8 - 10 points = Meets Expectations
5 - 7 points = Partially Meets Expectations
0 - 4 points = Doesn’t Meet Expectations</t>
  </si>
  <si>
    <t>10 - 13 points = Meets Expectations
7 – 9 points = Partially Meets Expectations
0 - 6 points = Doesn’t Meet Expectations</t>
  </si>
  <si>
    <t>(Recommended for grades:____)</t>
  </si>
  <si>
    <t>students are taught strategies to demonstrate and practice how sounds are connected to letters (e.g. phoneme-grapheme mapping) (working toward understanding of the alphabetic principle)</t>
  </si>
  <si>
    <t>movement and/or manipulatives are used to make sounds in words concrete to demonstrate and practice how sounds are connected to letters (e.g. phoneme-grapheme mapping) (working toward understanding of the alphabetic principle)</t>
  </si>
  <si>
    <t>complex topics are introduced in a carefully planned sequence through teachers reading aloud, discussions, and projects, starting with a basic introduction and building towards a deeper understanding</t>
  </si>
  <si>
    <t>out of 9</t>
  </si>
  <si>
    <t>Section 5: Listening and Reading Comprehension</t>
  </si>
  <si>
    <t>differentiation of comprehension instruction is linked to assessment data, with flexible grouping based on students’ needs and progress</t>
  </si>
  <si>
    <t>there are multiple opportunities to read the previously learned regular and irregular words in the context of controlled text (also known as decodable text)</t>
  </si>
  <si>
    <t>spelling (encoding) is integrated with the phonics instruction</t>
  </si>
  <si>
    <t>out of 9 points</t>
  </si>
  <si>
    <t>7 - 9 points = Meets Expectations
4 - 6 points = Partially Meets Expectations
0 - 3 points = Doesn’t Meet Expectations</t>
  </si>
  <si>
    <t>10 - 13 points = Meets Expectations
6 - 9 points = Partially Meets Expectations
0 - 5 points = Doesn’t Meet Expectations</t>
  </si>
  <si>
    <t>Recommendation</t>
  </si>
  <si>
    <t>Program Name, Publisher</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</si>
  <si>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</si>
  <si>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</si>
  <si>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</si>
  <si>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 xml:space="preserve">There is an obvious emphasis on teaching and learning the five essential early literacy skills. </t>
  </si>
  <si>
    <t xml:space="preserve">Professional Development </t>
  </si>
  <si>
    <t>Section 6: Professional Development</t>
  </si>
  <si>
    <t>out of 2</t>
  </si>
  <si>
    <t>out of 25 points</t>
  </si>
  <si>
    <t>20-25 points = program moves to Phase 2</t>
  </si>
  <si>
    <t>0-19 points = program doesn't move to Phase 2</t>
  </si>
  <si>
    <t>Professional Development</t>
  </si>
  <si>
    <t>out of 2 points</t>
  </si>
  <si>
    <t>Usability and Professional Development</t>
  </si>
  <si>
    <t>2 points = Meets Expectations
0 - 1 points = Doesn’t Meet Expectations</t>
  </si>
  <si>
    <t xml:space="preserve">Professional Development meets the criteria for further review by the Department for inclusion on the Professional Development Advisory List. </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</si>
  <si>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</si>
  <si>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</si>
  <si>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Section 4:   Systematic &amp; Cumulative Instruction – The structured lesson format includes a plan, procedure, or routine that is carried through the sequence of teaching skills.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</si>
  <si>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</si>
  <si>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</si>
  <si>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</si>
  <si>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</si>
  <si>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uses:
·       familiar vocabulary
·       only words students can read accurately
·       previously learned content knowledge
·       more complex sentence structure
·       longer passages</t>
  </si>
  <si>
    <t>Section 5: Usability </t>
  </si>
  <si>
    <t>Professional Development 
·       Professional development and coaching are available to support implementing the program with fidelity.</t>
  </si>
  <si>
    <t>Professional Development – Program Specific Advisory List
·       Meets statute criteria
·       Assurances signed</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</si>
  <si>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</si>
  <si>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</si>
  <si>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</si>
  <si>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 xml:space="preserve">For a grade level to be rated as Meets Expectations, all but one section must be rated as Meets Expectations. 
</t>
  </si>
  <si>
    <t>That single section must receive the rating Meets or Partially Meets.</t>
  </si>
  <si>
    <t xml:space="preserve">there is a detailed scope and sequence of vocabulary skills </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</si>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</sst>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09">
    <xf numFmtId="0" fontId="0" fillId="0" borderId="0" xfId="0"/>
    <xf numFmtId="0" fontId="0" fillId="0" borderId="0" xfId="0" applyAlignment="1">
      <alignment wrapText="1"/>
    </xf>
    <xf numFmtId="0" fontId="0" fillId="0" borderId="0" xfId="0" applyFont="1"/>
    <xf numFmtId="0" fontId="0" fillId="0" borderId="0" xfId="0" applyAlignment="1">
      <alignment horizontal="center"/>
    </xf>
    <xf numFmtId="0" fontId="3" fillId="0" borderId="0" xfId="0" applyFont="1"/>
    <xf numFmtId="0" fontId="2" fillId="0" borderId="0" xfId="0" applyFont="1" applyBorder="1" applyAlignment="1">
      <alignment vertical="center" wrapText="1"/>
    </xf>
    <xf numFmtId="0" fontId="0" fillId="0" borderId="0" xfId="0" applyFont="1" applyAlignment="1">
      <alignment horizontal="center"/>
    </xf>
    <xf numFmtId="0" fontId="3" fillId="0" borderId="0" xfId="0" applyFont="1" applyAlignment="1">
      <alignment vertical="center"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0" fillId="0" borderId="0" xfId="0" applyFill="1"/>
    <xf numFmtId="0" fontId="2" fillId="0" borderId="14" xfId="0"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Border="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Fill="1" applyAlignment="1">
      <alignment wrapText="1"/>
    </xf>
    <xf numFmtId="0" fontId="0" fillId="0" borderId="0" xfId="0" applyFont="1" applyFill="1" applyAlignment="1">
      <alignment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1" xfId="0" applyFont="1" applyBorder="1" applyAlignment="1" applyProtection="1">
      <alignment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3" fillId="0" borderId="24"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5" fillId="0" borderId="34" xfId="0" applyFont="1" applyFill="1" applyBorder="1" applyAlignment="1" applyProtection="1">
      <alignment vertical="center" wrapText="1"/>
    </xf>
    <xf numFmtId="0" fontId="0" fillId="0" borderId="0" xfId="0" applyAlignment="1" applyProtection="1">
      <alignment horizontal="center"/>
    </xf>
    <xf numFmtId="0" fontId="0" fillId="0" borderId="0" xfId="0" applyProtection="1"/>
    <xf numFmtId="0" fontId="2" fillId="0" borderId="15" xfId="0" applyFont="1" applyFill="1" applyBorder="1" applyAlignment="1" applyProtection="1">
      <alignment horizontal="right" vertical="top"/>
    </xf>
    <xf numFmtId="0" fontId="3" fillId="0" borderId="21" xfId="0" applyFont="1" applyBorder="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2" borderId="14" xfId="0" applyFont="1" applyFill="1" applyBorder="1" applyAlignment="1" applyProtection="1">
      <alignment horizont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2" xfId="0" applyFont="1" applyBorder="1" applyAlignment="1" applyProtection="1">
      <alignment vertical="center"/>
    </xf>
    <xf numFmtId="0" fontId="3" fillId="0" borderId="16" xfId="0" applyFont="1" applyBorder="1" applyProtection="1"/>
    <xf numFmtId="0" fontId="2" fillId="0" borderId="0" xfId="0" applyFont="1" applyFill="1" applyAlignment="1" applyProtection="1"/>
    <xf numFmtId="0" fontId="7" fillId="0" borderId="0" xfId="0" applyFont="1" applyFill="1" applyBorder="1" applyAlignment="1" applyProtection="1">
      <alignment wrapText="1"/>
    </xf>
    <xf numFmtId="0" fontId="8" fillId="0" borderId="0" xfId="0" applyFont="1" applyFill="1" applyBorder="1" applyAlignment="1" applyProtection="1">
      <alignment wrapText="1"/>
    </xf>
    <xf numFmtId="0" fontId="2" fillId="0" borderId="10" xfId="0" applyFont="1" applyFill="1" applyBorder="1" applyAlignment="1" applyProtection="1">
      <alignment horizontal="right"/>
    </xf>
    <xf numFmtId="0" fontId="2" fillId="0" borderId="32" xfId="0" applyFont="1" applyFill="1" applyBorder="1" applyAlignment="1" applyProtection="1"/>
    <xf numFmtId="0" fontId="2" fillId="0" borderId="33" xfId="0" applyFont="1" applyFill="1" applyBorder="1" applyAlignment="1" applyProtection="1"/>
    <xf numFmtId="0" fontId="2" fillId="2" borderId="13" xfId="0" applyFont="1" applyFill="1" applyBorder="1" applyProtection="1"/>
    <xf numFmtId="0" fontId="0" fillId="0" borderId="2" xfId="0" applyFill="1" applyBorder="1" applyAlignment="1" applyProtection="1"/>
    <xf numFmtId="0" fontId="0" fillId="0" borderId="30" xfId="0" applyFill="1" applyBorder="1" applyAlignment="1" applyProtection="1"/>
    <xf numFmtId="0" fontId="0" fillId="0" borderId="13" xfId="0" applyFill="1" applyBorder="1" applyAlignment="1" applyProtection="1">
      <alignment horizontal="right"/>
    </xf>
    <xf numFmtId="0" fontId="0" fillId="0" borderId="14" xfId="0"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3" xfId="0" applyFont="1" applyBorder="1" applyAlignment="1" applyProtection="1">
      <alignment horizontal="right" vertical="center" wrapText="1"/>
    </xf>
    <xf numFmtId="0" fontId="2" fillId="2" borderId="10" xfId="0" applyFont="1" applyFill="1" applyBorder="1" applyAlignment="1" applyProtection="1">
      <alignment vertical="center"/>
    </xf>
    <xf numFmtId="0" fontId="2" fillId="2" borderId="11" xfId="0" applyFont="1" applyFill="1" applyBorder="1" applyAlignment="1" applyProtection="1">
      <alignment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1" fillId="2" borderId="14" xfId="0" applyFont="1" applyFill="1" applyBorder="1" applyAlignment="1" applyProtection="1">
      <alignment horizontal="center"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22" xfId="0" applyFont="1" applyFill="1" applyBorder="1" applyAlignment="1" applyProtection="1">
      <alignment vertical="center"/>
    </xf>
    <xf numFmtId="0" fontId="3" fillId="0" borderId="16" xfId="0" applyFont="1" applyBorder="1" applyAlignment="1" applyProtection="1">
      <alignment horizont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7"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0" fillId="0" borderId="0" xfId="0" applyFill="1" applyProtection="1"/>
    <xf numFmtId="0" fontId="0" fillId="0" borderId="0" xfId="0" applyFill="1" applyAlignment="1" applyProtection="1">
      <alignment horizontal="center"/>
    </xf>
    <xf numFmtId="0" fontId="0" fillId="2" borderId="10" xfId="0" applyFill="1" applyBorder="1" applyProtection="1"/>
    <xf numFmtId="0" fontId="5" fillId="0" borderId="0" xfId="0" applyFont="1" applyAlignment="1" applyProtection="1">
      <alignment horizontal="left" vertical="center"/>
    </xf>
    <xf numFmtId="0" fontId="5" fillId="0" borderId="0" xfId="0" applyFont="1" applyAlignment="1" applyProtection="1">
      <alignment vertical="center"/>
    </xf>
    <xf numFmtId="0" fontId="2" fillId="0" borderId="0" xfId="0" applyFont="1" applyAlignment="1" applyProtection="1">
      <alignment horizontal="left" vertical="center"/>
    </xf>
    <xf numFmtId="0" fontId="2" fillId="2" borderId="10" xfId="0" applyFont="1" applyFill="1" applyBorder="1" applyAlignment="1" applyProtection="1">
      <alignment horizontal="left" vertical="center"/>
    </xf>
    <xf numFmtId="0" fontId="2" fillId="2" borderId="11"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1" fillId="0" borderId="16" xfId="0" applyFont="1" applyBorder="1" applyAlignment="1" applyProtection="1">
      <alignment horizontal="center"/>
    </xf>
    <xf numFmtId="0" fontId="3" fillId="0" borderId="14" xfId="0" applyFont="1" applyBorder="1" applyAlignment="1" applyProtection="1">
      <alignment horizontal="center" vertical="center" wrapText="1"/>
    </xf>
    <xf numFmtId="0" fontId="2" fillId="0" borderId="21"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0" fillId="0" borderId="0" xfId="0" applyFont="1" applyProtection="1"/>
    <xf numFmtId="0" fontId="0" fillId="0" borderId="0" xfId="0" applyFont="1" applyAlignment="1" applyProtection="1">
      <alignment horizontal="center"/>
    </xf>
    <xf numFmtId="0" fontId="2" fillId="2" borderId="11" xfId="0" applyFont="1" applyFill="1" applyBorder="1" applyAlignment="1" applyProtection="1">
      <alignment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4" xfId="0" applyFont="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5" xfId="0" applyFont="1" applyBorder="1" applyAlignment="1" applyProtection="1">
      <alignment vertical="center" wrapText="1"/>
    </xf>
    <xf numFmtId="0" fontId="2" fillId="2" borderId="10"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6" fillId="0" borderId="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xf numFmtId="0" fontId="5" fillId="0" borderId="0" xfId="0" applyFont="1" applyAlignment="1" applyProtection="1">
      <alignment horizontal="center"/>
    </xf>
    <xf numFmtId="0" fontId="3" fillId="0" borderId="18" xfId="0" applyFont="1" applyBorder="1" applyAlignment="1" applyProtection="1">
      <alignment horizontal="center" vertical="center" wrapText="1"/>
    </xf>
    <xf numFmtId="0" fontId="3" fillId="0" borderId="1" xfId="0" applyFont="1" applyFill="1" applyBorder="1" applyAlignment="1" applyProtection="1">
      <alignment vertical="center" wrapText="1"/>
    </xf>
    <xf numFmtId="0" fontId="2" fillId="0" borderId="0" xfId="0" applyFont="1" applyAlignment="1" applyProtection="1">
      <alignment horizontal="center"/>
    </xf>
    <xf numFmtId="0" fontId="1" fillId="0" borderId="16" xfId="0" applyFont="1" applyFill="1" applyBorder="1" applyAlignment="1" applyProtection="1">
      <alignment horizontal="center"/>
    </xf>
    <xf numFmtId="0" fontId="3" fillId="3" borderId="13" xfId="0"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3" xfId="0" applyFont="1" applyFill="1" applyBorder="1" applyAlignment="1" applyProtection="1">
      <alignment horizontal="center" vertical="center" wrapText="1"/>
    </xf>
    <xf numFmtId="0" fontId="3" fillId="3" borderId="5" xfId="0" applyFont="1" applyFill="1" applyBorder="1" applyAlignment="1" applyProtection="1">
      <alignment vertical="center" wrapText="1"/>
    </xf>
    <xf numFmtId="0" fontId="0" fillId="0" borderId="14" xfId="0" applyFill="1" applyBorder="1" applyAlignment="1" applyProtection="1">
      <alignment horizontal="center"/>
    </xf>
    <xf numFmtId="0" fontId="0" fillId="0" borderId="19" xfId="0" applyFill="1" applyBorder="1" applyAlignment="1" applyProtection="1">
      <alignment horizontal="center"/>
    </xf>
    <xf numFmtId="0" fontId="3" fillId="0" borderId="17"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8" xfId="0" applyFont="1" applyFill="1" applyBorder="1" applyAlignment="1" applyProtection="1">
      <alignment horizontal="center" vertical="center" wrapText="1"/>
    </xf>
    <xf numFmtId="0" fontId="5" fillId="0" borderId="0" xfId="0" applyFont="1" applyFill="1" applyAlignment="1" applyProtection="1"/>
    <xf numFmtId="0" fontId="5" fillId="0" borderId="0" xfId="0" applyFont="1" applyFill="1" applyAlignment="1" applyProtection="1">
      <alignment horizontal="center"/>
    </xf>
    <xf numFmtId="0" fontId="3" fillId="0" borderId="23" xfId="0" applyFont="1" applyFill="1" applyBorder="1" applyAlignment="1" applyProtection="1">
      <alignment vertical="top" wrapText="1"/>
    </xf>
    <xf numFmtId="0" fontId="3" fillId="0" borderId="13"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7" xfId="0" applyFont="1" applyFill="1" applyBorder="1" applyAlignment="1" applyProtection="1">
      <alignment vertical="center" wrapText="1"/>
    </xf>
    <xf numFmtId="0" fontId="3" fillId="0" borderId="36" xfId="0" applyFont="1" applyFill="1" applyBorder="1" applyAlignment="1" applyProtection="1">
      <alignment vertical="center" wrapText="1"/>
    </xf>
    <xf numFmtId="0" fontId="3" fillId="0" borderId="3" xfId="0" applyFont="1" applyFill="1" applyBorder="1" applyAlignment="1" applyProtection="1">
      <alignment horizontal="right" vertical="center" wrapText="1"/>
    </xf>
    <xf numFmtId="0" fontId="2" fillId="2" borderId="31"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2" fillId="2" borderId="33" xfId="0" applyFont="1" applyFill="1" applyBorder="1" applyAlignment="1" applyProtection="1">
      <alignment vertical="center" wrapText="1"/>
    </xf>
    <xf numFmtId="0" fontId="2" fillId="0" borderId="1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3" fillId="0" borderId="23" xfId="0" applyFont="1" applyBorder="1" applyAlignment="1" applyProtection="1">
      <alignment vertical="top" wrapText="1"/>
    </xf>
    <xf numFmtId="0" fontId="3" fillId="0" borderId="17" xfId="0" applyFont="1" applyBorder="1" applyAlignment="1" applyProtection="1">
      <alignment vertical="center" wrapText="1"/>
    </xf>
    <xf numFmtId="0" fontId="2" fillId="2"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9"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37" xfId="0" applyFont="1" applyBorder="1" applyAlignment="1" applyProtection="1">
      <alignment vertical="center" wrapText="1"/>
    </xf>
    <xf numFmtId="0" fontId="3" fillId="0" borderId="3" xfId="0" applyFont="1" applyBorder="1" applyAlignment="1" applyProtection="1">
      <alignment horizontal="right"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3" fillId="0" borderId="13"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36" xfId="0" applyFont="1" applyBorder="1" applyAlignment="1" applyProtection="1">
      <alignment vertical="center" wrapText="1"/>
    </xf>
    <xf numFmtId="0" fontId="3" fillId="0" borderId="23" xfId="0" applyFont="1" applyBorder="1" applyAlignment="1" applyProtection="1">
      <alignment horizontal="left" vertical="top" wrapText="1"/>
    </xf>
    <xf numFmtId="0" fontId="1" fillId="2" borderId="1" xfId="0" applyFont="1" applyFill="1" applyBorder="1" applyAlignment="1" applyProtection="1">
      <alignment horizontal="center" vertical="center"/>
    </xf>
    <xf numFmtId="0" fontId="3" fillId="0" borderId="3"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17" xfId="0" applyFont="1" applyBorder="1" applyAlignment="1" applyProtection="1">
      <alignment vertical="center" wrapText="1"/>
    </xf>
    <xf numFmtId="0" fontId="2"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2" fillId="0" borderId="1" xfId="0" applyFont="1" applyBorder="1" applyAlignment="1" applyProtection="1">
      <alignment horizontal="center"/>
    </xf>
    <xf numFmtId="0" fontId="3" fillId="0" borderId="14" xfId="0" applyFont="1" applyBorder="1" applyAlignment="1" applyProtection="1">
      <alignment horizontal="center"/>
    </xf>
    <xf numFmtId="0" fontId="3" fillId="0" borderId="17" xfId="0" applyFont="1" applyFill="1" applyBorder="1" applyAlignment="1" applyProtection="1">
      <alignment vertical="center"/>
    </xf>
    <xf numFmtId="0" fontId="3" fillId="0" borderId="3" xfId="0" applyFont="1" applyFill="1" applyBorder="1" applyAlignment="1" applyProtection="1">
      <alignment vertical="center"/>
    </xf>
    <xf numFmtId="0" fontId="2" fillId="0" borderId="1" xfId="0" applyFont="1" applyFill="1" applyBorder="1" applyAlignment="1" applyProtection="1">
      <alignment horizontal="center"/>
    </xf>
    <xf numFmtId="0" fontId="3" fillId="0" borderId="14" xfId="0" applyFont="1" applyFill="1" applyBorder="1" applyAlignment="1" applyProtection="1">
      <alignment horizontal="center"/>
    </xf>
    <xf numFmtId="0" fontId="2" fillId="0" borderId="3" xfId="0" applyFont="1" applyBorder="1" applyAlignment="1" applyProtection="1">
      <alignment horizontal="right" vertical="center" wrapText="1"/>
    </xf>
    <xf numFmtId="0" fontId="0" fillId="2" borderId="23" xfId="0" applyFont="1" applyFill="1" applyBorder="1" applyProtection="1"/>
    <xf numFmtId="0" fontId="2" fillId="2" borderId="35" xfId="0" applyFont="1" applyFill="1" applyBorder="1" applyAlignment="1" applyProtection="1">
      <alignment horizontal="right" vertical="center" wrapText="1"/>
    </xf>
    <xf numFmtId="0" fontId="2" fillId="2" borderId="26" xfId="0" applyFont="1" applyFill="1" applyBorder="1" applyAlignment="1" applyProtection="1">
      <alignment vertical="center"/>
    </xf>
    <xf numFmtId="0" fontId="2" fillId="2" borderId="25" xfId="0" applyFont="1" applyFill="1" applyBorder="1" applyAlignment="1" applyProtection="1">
      <alignment vertical="center"/>
    </xf>
    <xf numFmtId="0" fontId="3" fillId="0" borderId="16" xfId="0" applyFont="1" applyFill="1" applyBorder="1" applyAlignment="1" applyProtection="1">
      <alignment horizontal="left"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dimension ref="A1:A19"/>
  <sheetViews>
    <sheetView tabSelected="1" workbookViewId="0">
      <selection activeCell="A5" sqref="A5"/>
    </sheetView>
  </sheetViews>
  <sheetFormatPr defaultRowHeight="14.5" x14ac:dyDescent="0.35"/>
  <cols>
    <col min="1" max="1" width="122.6328125" customWidth="1"/>
  </cols>
  <sheetData>
    <row r="1" spans="1:1" ht="18.5" x14ac:dyDescent="0.45">
      <c r="A1" s="37" t="s">
        <v>255</v>
      </c>
    </row>
    <row r="2" spans="1:1" ht="18.5" x14ac:dyDescent="0.45">
      <c r="A2" s="37" t="s">
        <v>229</v>
      </c>
    </row>
    <row r="3" spans="1:1" ht="18.5" x14ac:dyDescent="0.45">
      <c r="A3" s="37" t="s">
        <v>230</v>
      </c>
    </row>
    <row r="4" spans="1:1" ht="18.5" x14ac:dyDescent="0.45">
      <c r="A4" s="37" t="s">
        <v>231</v>
      </c>
    </row>
    <row r="5" spans="1:1" ht="18.5" x14ac:dyDescent="0.45">
      <c r="A5" s="37" t="s">
        <v>232</v>
      </c>
    </row>
    <row r="7" spans="1:1" ht="100" customHeight="1" x14ac:dyDescent="0.35">
      <c r="A7" s="15" t="s">
        <v>307</v>
      </c>
    </row>
    <row r="9" spans="1:1" ht="60" customHeight="1" x14ac:dyDescent="0.35">
      <c r="A9" s="16" t="s">
        <v>233</v>
      </c>
    </row>
    <row r="11" spans="1:1" ht="30" customHeight="1" x14ac:dyDescent="0.35">
      <c r="A11" s="10" t="s">
        <v>234</v>
      </c>
    </row>
    <row r="13" spans="1:1" ht="30" customHeight="1" x14ac:dyDescent="0.35">
      <c r="A13" s="1" t="s">
        <v>235</v>
      </c>
    </row>
    <row r="15" spans="1:1" ht="120" customHeight="1" x14ac:dyDescent="0.35">
      <c r="A15" s="1" t="s">
        <v>294</v>
      </c>
    </row>
    <row r="17" spans="1:1" ht="120" customHeight="1" x14ac:dyDescent="0.35">
      <c r="A17" s="1" t="s">
        <v>275</v>
      </c>
    </row>
    <row r="19" spans="1:1" x14ac:dyDescent="0.35">
      <c r="A19" t="s">
        <v>276</v>
      </c>
    </row>
  </sheetData>
  <sheetProtection algorithmName="SHA-512" hashValue="YyyQ2IVTCRV+SJMN52Az3uW2PwNux2ULIORRq60g8SiMnQZ/wmNbQwhMvdPmPZQs8Z2iDpdSFRzlpINeTdQCjQ==" saltValue="QjkD8/4cd02emzTicWC8nA=="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6"/>
  <sheetViews>
    <sheetView topLeftCell="A7" zoomScaleNormal="100" workbookViewId="0">
      <selection activeCell="B21" sqref="B21"/>
    </sheetView>
  </sheetViews>
  <sheetFormatPr defaultRowHeight="14.5" x14ac:dyDescent="0.35"/>
  <cols>
    <col min="1" max="1" width="25.54296875" customWidth="1"/>
    <col min="2" max="2" width="60.54296875" customWidth="1"/>
  </cols>
  <sheetData>
    <row r="1" spans="1:3" ht="18.5" x14ac:dyDescent="0.35">
      <c r="A1" s="42" t="s">
        <v>227</v>
      </c>
      <c r="B1" s="42"/>
    </row>
    <row r="2" spans="1:3" ht="15" thickBot="1" x14ac:dyDescent="0.4"/>
    <row r="3" spans="1:3" ht="50.15" customHeight="1" thickBot="1" x14ac:dyDescent="0.4">
      <c r="A3" s="17" t="s">
        <v>274</v>
      </c>
      <c r="B3" s="32"/>
    </row>
    <row r="4" spans="1:3" ht="50.15" customHeight="1" thickBot="1" x14ac:dyDescent="0.4">
      <c r="A4" s="17" t="s">
        <v>224</v>
      </c>
      <c r="B4" s="33"/>
    </row>
    <row r="5" spans="1:3" ht="20.149999999999999" customHeight="1" thickBot="1" x14ac:dyDescent="0.4">
      <c r="A5" s="5"/>
      <c r="B5" s="18"/>
    </row>
    <row r="6" spans="1:3" ht="50.15" customHeight="1" thickBot="1" x14ac:dyDescent="0.4">
      <c r="A6" s="20" t="s">
        <v>228</v>
      </c>
      <c r="B6" s="24">
        <f>'Core Programs Rating Summary'!C18</f>
        <v>0</v>
      </c>
    </row>
    <row r="7" spans="1:3" ht="50.15" customHeight="1" thickBot="1" x14ac:dyDescent="0.4">
      <c r="A7" s="20" t="s">
        <v>192</v>
      </c>
      <c r="B7" s="24">
        <f>'Core Programs Rating Summary'!E63</f>
        <v>0</v>
      </c>
      <c r="C7" s="13"/>
    </row>
    <row r="8" spans="1:3" ht="50.15" customHeight="1" thickBot="1" x14ac:dyDescent="0.4">
      <c r="A8" s="34" t="s">
        <v>285</v>
      </c>
      <c r="B8" s="35">
        <f>'Core Programs Rating Summary'!E69</f>
        <v>0</v>
      </c>
    </row>
    <row r="9" spans="1:3" ht="20.149999999999999" customHeight="1" thickBot="1" x14ac:dyDescent="0.4">
      <c r="A9" s="5"/>
      <c r="B9" s="18"/>
    </row>
    <row r="10" spans="1:3" ht="50.15" customHeight="1" x14ac:dyDescent="0.35">
      <c r="A10" s="56" t="s">
        <v>237</v>
      </c>
      <c r="B10" s="55"/>
    </row>
    <row r="11" spans="1:3" ht="50.15" customHeight="1" x14ac:dyDescent="0.35">
      <c r="A11" s="41" t="s">
        <v>225</v>
      </c>
      <c r="B11" s="14" t="s">
        <v>273</v>
      </c>
    </row>
    <row r="12" spans="1:3" ht="50.15" customHeight="1" x14ac:dyDescent="0.35">
      <c r="A12" s="41" t="s">
        <v>0</v>
      </c>
      <c r="B12" s="19">
        <f>'Core Programs Rating Summary'!E29</f>
        <v>0</v>
      </c>
    </row>
    <row r="13" spans="1:3" ht="50.15" customHeight="1" x14ac:dyDescent="0.35">
      <c r="A13" s="41" t="s">
        <v>112</v>
      </c>
      <c r="B13" s="19">
        <f>'Core Programs Rating Summary'!E39</f>
        <v>0</v>
      </c>
    </row>
    <row r="14" spans="1:3" ht="50.15" customHeight="1" x14ac:dyDescent="0.35">
      <c r="A14" s="41" t="s">
        <v>145</v>
      </c>
      <c r="B14" s="19">
        <f>'Core Programs Rating Summary'!E48</f>
        <v>0</v>
      </c>
    </row>
    <row r="15" spans="1:3" ht="50.15" customHeight="1" x14ac:dyDescent="0.35">
      <c r="A15" s="41" t="s">
        <v>146</v>
      </c>
      <c r="B15" s="19">
        <f>'Core Programs Rating Summary'!E57</f>
        <v>0</v>
      </c>
    </row>
    <row r="16" spans="1:3" ht="50.15" customHeight="1" thickBot="1" x14ac:dyDescent="0.4">
      <c r="A16" s="21" t="s">
        <v>226</v>
      </c>
      <c r="B16" s="208" t="s">
        <v>261</v>
      </c>
    </row>
  </sheetData>
  <sheetProtection algorithmName="SHA-512" hashValue="bVP1x3NkMAXYtw6BW+53k/MKZ7WsmV1sOXxQF3zdtnxuD7KYE9vuUxbCKA0Zbp6ltgezoxivlf5k5d/h+VGaWw==" saltValue="TkU1j2/xOBY6lao8R8FrCA==" spinCount="100000" sheet="1" formatCells="0" formatColumns="0" formatRows="0"/>
  <pageMargins left="0.7" right="0.7" top="0.75" bottom="0.75" header="0.3" footer="0.3"/>
  <pageSetup scale="78" orientation="landscape" horizontalDpi="4294967293" verticalDpi="4294967293" r:id="rId1"/>
  <headerFooter>
    <oddFooter>&amp;LJanuary 2020&amp;CCore Program Review&amp;RFinal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zoomScaleNormal="100" workbookViewId="0">
      <selection activeCell="A6" sqref="A6"/>
    </sheetView>
  </sheetViews>
  <sheetFormatPr defaultColWidth="8.7265625" defaultRowHeight="14.5" x14ac:dyDescent="0.35"/>
  <cols>
    <col min="1" max="1" width="122.54296875" style="2" customWidth="1"/>
    <col min="2" max="16384" width="8.7265625" style="2"/>
  </cols>
  <sheetData>
    <row r="1" spans="1:1" ht="18.649999999999999" customHeight="1" x14ac:dyDescent="0.35">
      <c r="A1" s="12" t="s">
        <v>277</v>
      </c>
    </row>
    <row r="2" spans="1:1" ht="15.5" x14ac:dyDescent="0.35">
      <c r="A2" s="11"/>
    </row>
    <row r="3" spans="1:1" ht="15.65" customHeight="1" x14ac:dyDescent="0.35">
      <c r="A3" s="9" t="s">
        <v>3</v>
      </c>
    </row>
    <row r="4" spans="1:1" ht="32.15" customHeight="1" x14ac:dyDescent="0.35">
      <c r="A4" s="7" t="s">
        <v>4</v>
      </c>
    </row>
    <row r="5" spans="1:1" ht="15.5" x14ac:dyDescent="0.35">
      <c r="A5" s="22" t="s">
        <v>256</v>
      </c>
    </row>
    <row r="6" spans="1:1" ht="15.5" x14ac:dyDescent="0.35">
      <c r="A6" s="11"/>
    </row>
    <row r="7" spans="1:1" ht="15.5" x14ac:dyDescent="0.35">
      <c r="A7" s="9" t="s">
        <v>5</v>
      </c>
    </row>
    <row r="8" spans="1:1" ht="32.15" customHeight="1" x14ac:dyDescent="0.35">
      <c r="A8" s="7" t="s">
        <v>6</v>
      </c>
    </row>
    <row r="9" spans="1:1" ht="15.5" x14ac:dyDescent="0.35">
      <c r="A9" s="22" t="s">
        <v>257</v>
      </c>
    </row>
    <row r="10" spans="1:1" ht="15.5" x14ac:dyDescent="0.35">
      <c r="A10" s="11"/>
    </row>
    <row r="11" spans="1:1" ht="15.5" x14ac:dyDescent="0.35">
      <c r="A11" s="9" t="s">
        <v>7</v>
      </c>
    </row>
    <row r="12" spans="1:1" ht="32.15" customHeight="1" x14ac:dyDescent="0.35">
      <c r="A12" s="7" t="s">
        <v>8</v>
      </c>
    </row>
    <row r="13" spans="1:1" x14ac:dyDescent="0.35">
      <c r="A13" s="23" t="s">
        <v>258</v>
      </c>
    </row>
    <row r="14" spans="1:1" x14ac:dyDescent="0.35">
      <c r="A14" s="8"/>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8" orientation="landscape" horizontalDpi="4294967293" verticalDpi="4294967293" r:id="rId1"/>
  <headerFooter>
    <oddFooter>&amp;LJanuary 2020&amp;CCore Program Review&amp;RRating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9"/>
  <sheetViews>
    <sheetView topLeftCell="A43" zoomScaleNormal="100" workbookViewId="0">
      <selection activeCell="D7" sqref="D7"/>
    </sheetView>
  </sheetViews>
  <sheetFormatPr defaultRowHeight="14.5" x14ac:dyDescent="0.35"/>
  <cols>
    <col min="1" max="1" width="4.54296875" customWidth="1"/>
    <col min="2" max="2" width="55.6328125" customWidth="1"/>
    <col min="3" max="3" width="14.54296875" style="3" customWidth="1"/>
    <col min="4" max="4" width="40.54296875" customWidth="1"/>
    <col min="5" max="5" width="9.6328125" style="3" customWidth="1"/>
  </cols>
  <sheetData>
    <row r="1" spans="1:5" ht="18.5" x14ac:dyDescent="0.35">
      <c r="A1" s="104" t="s">
        <v>9</v>
      </c>
      <c r="B1" s="105"/>
      <c r="C1" s="105"/>
      <c r="D1" s="105"/>
      <c r="E1" s="105"/>
    </row>
    <row r="2" spans="1:5" ht="15.5" x14ac:dyDescent="0.35">
      <c r="A2" s="106"/>
      <c r="B2" s="61"/>
      <c r="C2" s="60"/>
      <c r="D2" s="61"/>
      <c r="E2" s="60"/>
    </row>
    <row r="3" spans="1:5" ht="15" customHeight="1" x14ac:dyDescent="0.35">
      <c r="A3" s="106" t="s">
        <v>10</v>
      </c>
      <c r="B3" s="106"/>
      <c r="C3" s="106"/>
      <c r="D3" s="106"/>
      <c r="E3" s="60"/>
    </row>
    <row r="4" spans="1:5" ht="15" thickBot="1" x14ac:dyDescent="0.4">
      <c r="A4" s="61"/>
      <c r="B4" s="61"/>
      <c r="C4" s="60"/>
      <c r="D4" s="61"/>
      <c r="E4" s="60"/>
    </row>
    <row r="5" spans="1:5" ht="49.5" customHeight="1" x14ac:dyDescent="0.35">
      <c r="A5" s="107"/>
      <c r="B5" s="108" t="s">
        <v>11</v>
      </c>
      <c r="C5" s="87" t="s">
        <v>12</v>
      </c>
      <c r="D5" s="87" t="s">
        <v>13</v>
      </c>
      <c r="E5" s="88" t="s">
        <v>55</v>
      </c>
    </row>
    <row r="6" spans="1:5" ht="80" customHeight="1" x14ac:dyDescent="0.35">
      <c r="A6" s="82">
        <v>1</v>
      </c>
      <c r="B6" s="83" t="s">
        <v>14</v>
      </c>
      <c r="C6" s="43"/>
      <c r="D6" s="29"/>
      <c r="E6" s="81">
        <f>IF(C6="Met", 1, 0)</f>
        <v>0</v>
      </c>
    </row>
    <row r="7" spans="1:5" ht="120" customHeight="1" x14ac:dyDescent="0.35">
      <c r="A7" s="82">
        <v>2</v>
      </c>
      <c r="B7" s="83" t="s">
        <v>15</v>
      </c>
      <c r="C7" s="28"/>
      <c r="D7" s="29"/>
      <c r="E7" s="81">
        <f t="shared" ref="E7:E10" si="0">IF(C7="Met", 1, 0)</f>
        <v>0</v>
      </c>
    </row>
    <row r="8" spans="1:5" ht="50.15" customHeight="1" x14ac:dyDescent="0.35">
      <c r="A8" s="82">
        <v>3</v>
      </c>
      <c r="B8" s="83" t="s">
        <v>278</v>
      </c>
      <c r="C8" s="28"/>
      <c r="D8" s="29"/>
      <c r="E8" s="81">
        <f t="shared" si="0"/>
        <v>0</v>
      </c>
    </row>
    <row r="9" spans="1:5" ht="50.15" customHeight="1" x14ac:dyDescent="0.35">
      <c r="A9" s="82">
        <v>4</v>
      </c>
      <c r="B9" s="83" t="s">
        <v>16</v>
      </c>
      <c r="C9" s="28"/>
      <c r="D9" s="29"/>
      <c r="E9" s="81">
        <f t="shared" si="0"/>
        <v>0</v>
      </c>
    </row>
    <row r="10" spans="1:5" ht="50.15" customHeight="1" x14ac:dyDescent="0.35">
      <c r="A10" s="82">
        <v>5</v>
      </c>
      <c r="B10" s="83" t="s">
        <v>17</v>
      </c>
      <c r="C10" s="28"/>
      <c r="D10" s="29"/>
      <c r="E10" s="81">
        <f t="shared" si="0"/>
        <v>0</v>
      </c>
    </row>
    <row r="11" spans="1:5" s="4" customFormat="1" ht="15" customHeight="1" x14ac:dyDescent="0.35">
      <c r="A11" s="63"/>
      <c r="B11" s="64"/>
      <c r="C11" s="64"/>
      <c r="D11" s="65" t="s">
        <v>18</v>
      </c>
      <c r="E11" s="66">
        <f>SUM(E6:E10)</f>
        <v>0</v>
      </c>
    </row>
    <row r="12" spans="1:5" s="4" customFormat="1" ht="15" customHeight="1" thickBot="1" x14ac:dyDescent="0.4">
      <c r="A12" s="67"/>
      <c r="B12" s="68"/>
      <c r="C12" s="68"/>
      <c r="D12" s="69"/>
      <c r="E12" s="95" t="s">
        <v>19</v>
      </c>
    </row>
    <row r="13" spans="1:5" ht="15" thickBot="1" x14ac:dyDescent="0.4">
      <c r="A13" s="101"/>
      <c r="B13" s="101"/>
      <c r="C13" s="102"/>
      <c r="D13" s="101"/>
      <c r="E13" s="60"/>
    </row>
    <row r="14" spans="1:5" ht="30" customHeight="1" x14ac:dyDescent="0.35">
      <c r="A14" s="103"/>
      <c r="B14" s="86" t="s">
        <v>20</v>
      </c>
      <c r="C14" s="87" t="s">
        <v>12</v>
      </c>
      <c r="D14" s="87" t="s">
        <v>13</v>
      </c>
      <c r="E14" s="88" t="s">
        <v>55</v>
      </c>
    </row>
    <row r="15" spans="1:5" ht="80.150000000000006" customHeight="1" x14ac:dyDescent="0.35">
      <c r="A15" s="82">
        <v>1</v>
      </c>
      <c r="B15" s="83" t="s">
        <v>21</v>
      </c>
      <c r="C15" s="28"/>
      <c r="D15" s="29"/>
      <c r="E15" s="81">
        <f>IF(C15="Met", 1, 0)</f>
        <v>0</v>
      </c>
    </row>
    <row r="16" spans="1:5" ht="50.15" customHeight="1" x14ac:dyDescent="0.35">
      <c r="A16" s="82">
        <v>2</v>
      </c>
      <c r="B16" s="83" t="s">
        <v>22</v>
      </c>
      <c r="C16" s="28"/>
      <c r="D16" s="29"/>
      <c r="E16" s="81">
        <f t="shared" ref="E16:E17" si="1">IF(C16="Met", 1, 0)</f>
        <v>0</v>
      </c>
    </row>
    <row r="17" spans="1:5" ht="50.15" customHeight="1" x14ac:dyDescent="0.35">
      <c r="A17" s="82">
        <v>3</v>
      </c>
      <c r="B17" s="83" t="s">
        <v>23</v>
      </c>
      <c r="C17" s="28"/>
      <c r="D17" s="29"/>
      <c r="E17" s="81">
        <f t="shared" si="1"/>
        <v>0</v>
      </c>
    </row>
    <row r="18" spans="1:5" s="4" customFormat="1" ht="15" customHeight="1" x14ac:dyDescent="0.35">
      <c r="A18" s="63"/>
      <c r="B18" s="64"/>
      <c r="C18" s="64"/>
      <c r="D18" s="65" t="s">
        <v>24</v>
      </c>
      <c r="E18" s="66">
        <f>SUM(E15:E17)</f>
        <v>0</v>
      </c>
    </row>
    <row r="19" spans="1:5" s="4" customFormat="1" ht="15" customHeight="1" thickBot="1" x14ac:dyDescent="0.4">
      <c r="A19" s="67"/>
      <c r="B19" s="68"/>
      <c r="C19" s="68"/>
      <c r="D19" s="69"/>
      <c r="E19" s="70" t="s">
        <v>25</v>
      </c>
    </row>
    <row r="20" spans="1:5" ht="15" thickBot="1" x14ac:dyDescent="0.4">
      <c r="A20" s="61"/>
      <c r="B20" s="61"/>
      <c r="C20" s="60"/>
      <c r="D20" s="61"/>
      <c r="E20" s="60"/>
    </row>
    <row r="21" spans="1:5" ht="100" customHeight="1" x14ac:dyDescent="0.35">
      <c r="A21" s="85"/>
      <c r="B21" s="86" t="s">
        <v>26</v>
      </c>
      <c r="C21" s="87" t="s">
        <v>12</v>
      </c>
      <c r="D21" s="87" t="s">
        <v>13</v>
      </c>
      <c r="E21" s="88" t="s">
        <v>55</v>
      </c>
    </row>
    <row r="22" spans="1:5" ht="50.15" customHeight="1" x14ac:dyDescent="0.35">
      <c r="A22" s="82">
        <v>1</v>
      </c>
      <c r="B22" s="83" t="s">
        <v>29</v>
      </c>
      <c r="C22" s="26"/>
      <c r="D22" s="27"/>
      <c r="E22" s="81">
        <f>IF(C22="Met", 1, 0)</f>
        <v>0</v>
      </c>
    </row>
    <row r="23" spans="1:5" ht="50.15" customHeight="1" x14ac:dyDescent="0.35">
      <c r="A23" s="82">
        <v>2</v>
      </c>
      <c r="B23" s="83" t="s">
        <v>27</v>
      </c>
      <c r="C23" s="26"/>
      <c r="D23" s="27"/>
      <c r="E23" s="81">
        <f t="shared" ref="E23:E24" si="2">IF(C23="Met", 1, 0)</f>
        <v>0</v>
      </c>
    </row>
    <row r="24" spans="1:5" ht="50.15" customHeight="1" x14ac:dyDescent="0.35">
      <c r="A24" s="82">
        <v>3</v>
      </c>
      <c r="B24" s="83" t="s">
        <v>30</v>
      </c>
      <c r="C24" s="26"/>
      <c r="D24" s="27"/>
      <c r="E24" s="81">
        <f t="shared" si="2"/>
        <v>0</v>
      </c>
    </row>
    <row r="25" spans="1:5" s="4" customFormat="1" ht="15" customHeight="1" x14ac:dyDescent="0.35">
      <c r="A25" s="63"/>
      <c r="B25" s="96"/>
      <c r="C25" s="96"/>
      <c r="D25" s="97" t="s">
        <v>28</v>
      </c>
      <c r="E25" s="66">
        <f>SUM(E22:E24)</f>
        <v>0</v>
      </c>
    </row>
    <row r="26" spans="1:5" s="4" customFormat="1" ht="15" customHeight="1" thickBot="1" x14ac:dyDescent="0.4">
      <c r="A26" s="98"/>
      <c r="B26" s="99"/>
      <c r="C26" s="99"/>
      <c r="D26" s="100"/>
      <c r="E26" s="70" t="s">
        <v>25</v>
      </c>
    </row>
    <row r="27" spans="1:5" ht="15" thickBot="1" x14ac:dyDescent="0.4">
      <c r="A27" s="61"/>
      <c r="B27" s="61"/>
      <c r="C27" s="60"/>
      <c r="D27" s="61"/>
      <c r="E27" s="60"/>
    </row>
    <row r="28" spans="1:5" ht="80" customHeight="1" x14ac:dyDescent="0.35">
      <c r="A28" s="85"/>
      <c r="B28" s="86" t="s">
        <v>292</v>
      </c>
      <c r="C28" s="87" t="s">
        <v>12</v>
      </c>
      <c r="D28" s="87" t="s">
        <v>13</v>
      </c>
      <c r="E28" s="88" t="s">
        <v>55</v>
      </c>
    </row>
    <row r="29" spans="1:5" ht="50.15" customHeight="1" x14ac:dyDescent="0.35">
      <c r="A29" s="82">
        <v>1</v>
      </c>
      <c r="B29" s="83" t="s">
        <v>31</v>
      </c>
      <c r="C29" s="26"/>
      <c r="D29" s="27"/>
      <c r="E29" s="81">
        <f>IF(C29="Met", 1, 0)</f>
        <v>0</v>
      </c>
    </row>
    <row r="30" spans="1:5" ht="80.150000000000006" customHeight="1" x14ac:dyDescent="0.35">
      <c r="A30" s="82">
        <v>2</v>
      </c>
      <c r="B30" s="83" t="s">
        <v>32</v>
      </c>
      <c r="C30" s="26"/>
      <c r="D30" s="27"/>
      <c r="E30" s="81">
        <f t="shared" ref="E30:E35" si="3">IF(C30="Met", 1, 0)</f>
        <v>0</v>
      </c>
    </row>
    <row r="31" spans="1:5" ht="50.15" customHeight="1" x14ac:dyDescent="0.35">
      <c r="A31" s="82">
        <v>3</v>
      </c>
      <c r="B31" s="83" t="s">
        <v>33</v>
      </c>
      <c r="C31" s="26"/>
      <c r="D31" s="27"/>
      <c r="E31" s="81">
        <f t="shared" si="3"/>
        <v>0</v>
      </c>
    </row>
    <row r="32" spans="1:5" ht="50.15" customHeight="1" x14ac:dyDescent="0.35">
      <c r="A32" s="82">
        <v>4</v>
      </c>
      <c r="B32" s="83" t="s">
        <v>34</v>
      </c>
      <c r="C32" s="26"/>
      <c r="D32" s="27"/>
      <c r="E32" s="81">
        <f t="shared" si="3"/>
        <v>0</v>
      </c>
    </row>
    <row r="33" spans="1:5" ht="80" customHeight="1" x14ac:dyDescent="0.35">
      <c r="A33" s="82">
        <v>5</v>
      </c>
      <c r="B33" s="83" t="s">
        <v>35</v>
      </c>
      <c r="C33" s="26"/>
      <c r="D33" s="27"/>
      <c r="E33" s="81">
        <f t="shared" si="3"/>
        <v>0</v>
      </c>
    </row>
    <row r="34" spans="1:5" ht="80" customHeight="1" x14ac:dyDescent="0.35">
      <c r="A34" s="82">
        <v>6</v>
      </c>
      <c r="B34" s="83" t="s">
        <v>36</v>
      </c>
      <c r="C34" s="26"/>
      <c r="D34" s="27"/>
      <c r="E34" s="81">
        <f t="shared" si="3"/>
        <v>0</v>
      </c>
    </row>
    <row r="35" spans="1:5" ht="50.15" customHeight="1" x14ac:dyDescent="0.35">
      <c r="A35" s="82">
        <v>7</v>
      </c>
      <c r="B35" s="83" t="s">
        <v>37</v>
      </c>
      <c r="C35" s="26"/>
      <c r="D35" s="27"/>
      <c r="E35" s="81">
        <f t="shared" si="3"/>
        <v>0</v>
      </c>
    </row>
    <row r="36" spans="1:5" s="4" customFormat="1" ht="15" customHeight="1" x14ac:dyDescent="0.35">
      <c r="A36" s="63"/>
      <c r="B36" s="89"/>
      <c r="C36" s="89"/>
      <c r="D36" s="90" t="s">
        <v>48</v>
      </c>
      <c r="E36" s="91">
        <f>SUM(E29:E35)</f>
        <v>0</v>
      </c>
    </row>
    <row r="37" spans="1:5" s="4" customFormat="1" ht="15" customHeight="1" thickBot="1" x14ac:dyDescent="0.4">
      <c r="A37" s="92"/>
      <c r="B37" s="93"/>
      <c r="C37" s="93"/>
      <c r="D37" s="94"/>
      <c r="E37" s="95" t="s">
        <v>49</v>
      </c>
    </row>
    <row r="38" spans="1:5" ht="15" thickBot="1" x14ac:dyDescent="0.4">
      <c r="A38" s="61"/>
      <c r="B38" s="61"/>
      <c r="C38" s="60"/>
      <c r="D38" s="61"/>
      <c r="E38" s="60"/>
    </row>
    <row r="39" spans="1:5" ht="40" customHeight="1" x14ac:dyDescent="0.35">
      <c r="A39" s="85"/>
      <c r="B39" s="86" t="s">
        <v>38</v>
      </c>
      <c r="C39" s="87" t="s">
        <v>12</v>
      </c>
      <c r="D39" s="87" t="s">
        <v>13</v>
      </c>
      <c r="E39" s="88" t="s">
        <v>55</v>
      </c>
    </row>
    <row r="40" spans="1:5" ht="50.15" customHeight="1" x14ac:dyDescent="0.35">
      <c r="A40" s="82">
        <v>1</v>
      </c>
      <c r="B40" s="83" t="s">
        <v>39</v>
      </c>
      <c r="C40" s="26"/>
      <c r="D40" s="27"/>
      <c r="E40" s="81">
        <f>IF(C40="Met", 1, 0)</f>
        <v>0</v>
      </c>
    </row>
    <row r="41" spans="1:5" ht="80" customHeight="1" x14ac:dyDescent="0.35">
      <c r="A41" s="82">
        <v>2</v>
      </c>
      <c r="B41" s="83" t="s">
        <v>40</v>
      </c>
      <c r="C41" s="26"/>
      <c r="D41" s="27"/>
      <c r="E41" s="81">
        <f t="shared" ref="E41:E43" si="4">IF(C41="Met", 1, 0)</f>
        <v>0</v>
      </c>
    </row>
    <row r="42" spans="1:5" ht="80" customHeight="1" x14ac:dyDescent="0.35">
      <c r="A42" s="82">
        <v>3</v>
      </c>
      <c r="B42" s="83" t="s">
        <v>41</v>
      </c>
      <c r="C42" s="26"/>
      <c r="D42" s="27"/>
      <c r="E42" s="81">
        <f t="shared" si="4"/>
        <v>0</v>
      </c>
    </row>
    <row r="43" spans="1:5" ht="50.15" customHeight="1" x14ac:dyDescent="0.35">
      <c r="A43" s="82">
        <v>4</v>
      </c>
      <c r="B43" s="83" t="s">
        <v>42</v>
      </c>
      <c r="C43" s="26"/>
      <c r="D43" s="27"/>
      <c r="E43" s="81">
        <f t="shared" si="4"/>
        <v>0</v>
      </c>
    </row>
    <row r="44" spans="1:5" s="4" customFormat="1" ht="15" customHeight="1" x14ac:dyDescent="0.35">
      <c r="A44" s="63"/>
      <c r="B44" s="64"/>
      <c r="C44" s="64"/>
      <c r="D44" s="65" t="s">
        <v>46</v>
      </c>
      <c r="E44" s="66">
        <f>SUM(E40:E43)</f>
        <v>0</v>
      </c>
    </row>
    <row r="45" spans="1:5" s="4" customFormat="1" ht="15" customHeight="1" thickBot="1" x14ac:dyDescent="0.4">
      <c r="A45" s="67"/>
      <c r="B45" s="68"/>
      <c r="C45" s="68"/>
      <c r="D45" s="69"/>
      <c r="E45" s="70" t="s">
        <v>47</v>
      </c>
    </row>
    <row r="46" spans="1:5" ht="15" thickBot="1" x14ac:dyDescent="0.4">
      <c r="A46" s="61"/>
      <c r="B46" s="61"/>
      <c r="C46" s="60"/>
      <c r="D46" s="61"/>
      <c r="E46" s="60"/>
    </row>
    <row r="47" spans="1:5" ht="60" customHeight="1" x14ac:dyDescent="0.35">
      <c r="A47" s="85"/>
      <c r="B47" s="86" t="s">
        <v>43</v>
      </c>
      <c r="C47" s="87" t="s">
        <v>12</v>
      </c>
      <c r="D47" s="87" t="s">
        <v>13</v>
      </c>
      <c r="E47" s="88" t="s">
        <v>55</v>
      </c>
    </row>
    <row r="48" spans="1:5" ht="80" customHeight="1" x14ac:dyDescent="0.35">
      <c r="A48" s="82">
        <v>1</v>
      </c>
      <c r="B48" s="83" t="s">
        <v>290</v>
      </c>
      <c r="C48" s="28"/>
      <c r="D48" s="27"/>
      <c r="E48" s="81">
        <f>IF(C48="Met", 1, 0)</f>
        <v>0</v>
      </c>
    </row>
    <row r="49" spans="1:5" ht="100" customHeight="1" x14ac:dyDescent="0.35">
      <c r="A49" s="82">
        <v>2</v>
      </c>
      <c r="B49" s="83" t="s">
        <v>291</v>
      </c>
      <c r="C49" s="28"/>
      <c r="D49" s="27"/>
      <c r="E49" s="81">
        <f>IF(C49="Met", 1, 0)</f>
        <v>0</v>
      </c>
    </row>
    <row r="50" spans="1:5" ht="50" customHeight="1" x14ac:dyDescent="0.35">
      <c r="A50" s="84">
        <v>5</v>
      </c>
      <c r="B50" s="83" t="s">
        <v>44</v>
      </c>
      <c r="C50" s="28"/>
      <c r="D50" s="27"/>
      <c r="E50" s="81">
        <f>IF(C50="Met", 1, 0)</f>
        <v>0</v>
      </c>
    </row>
    <row r="51" spans="1:5" s="4" customFormat="1" ht="15" customHeight="1" x14ac:dyDescent="0.35">
      <c r="A51" s="63"/>
      <c r="B51" s="64"/>
      <c r="C51" s="64"/>
      <c r="D51" s="65" t="s">
        <v>45</v>
      </c>
      <c r="E51" s="66">
        <f>SUM(E48:E50)</f>
        <v>0</v>
      </c>
    </row>
    <row r="52" spans="1:5" s="4" customFormat="1" ht="15" customHeight="1" thickBot="1" x14ac:dyDescent="0.4">
      <c r="A52" s="67"/>
      <c r="B52" s="68"/>
      <c r="C52" s="68"/>
      <c r="D52" s="69"/>
      <c r="E52" s="70" t="s">
        <v>25</v>
      </c>
    </row>
    <row r="53" spans="1:5" x14ac:dyDescent="0.35">
      <c r="A53" s="61"/>
      <c r="B53" s="61"/>
      <c r="C53" s="60"/>
      <c r="D53" s="61"/>
      <c r="E53" s="60"/>
    </row>
    <row r="54" spans="1:5" ht="15.5" x14ac:dyDescent="0.35">
      <c r="A54" s="61"/>
      <c r="B54" s="71" t="s">
        <v>50</v>
      </c>
      <c r="C54" s="71"/>
      <c r="D54" s="71"/>
      <c r="E54" s="60"/>
    </row>
    <row r="55" spans="1:5" ht="15" customHeight="1" thickBot="1" x14ac:dyDescent="0.4">
      <c r="A55" s="61"/>
      <c r="B55" s="72"/>
      <c r="C55" s="73"/>
      <c r="D55" s="73"/>
      <c r="E55" s="60"/>
    </row>
    <row r="56" spans="1:5" ht="15.5" x14ac:dyDescent="0.35">
      <c r="A56" s="61"/>
      <c r="B56" s="74" t="s">
        <v>51</v>
      </c>
      <c r="C56" s="75" t="s">
        <v>1</v>
      </c>
      <c r="D56" s="76"/>
      <c r="E56" s="60"/>
    </row>
    <row r="57" spans="1:5" ht="15.5" x14ac:dyDescent="0.35">
      <c r="A57" s="61"/>
      <c r="B57" s="77">
        <f>SUM(E11+E18+E25+E36+E44+E51)</f>
        <v>0</v>
      </c>
      <c r="C57" s="78" t="s">
        <v>283</v>
      </c>
      <c r="D57" s="79"/>
      <c r="E57" s="60"/>
    </row>
    <row r="58" spans="1:5" x14ac:dyDescent="0.35">
      <c r="A58" s="61"/>
      <c r="B58" s="80" t="s">
        <v>282</v>
      </c>
      <c r="C58" s="78" t="s">
        <v>284</v>
      </c>
      <c r="D58" s="79"/>
      <c r="E58" s="60"/>
    </row>
    <row r="59" spans="1:5" ht="50" customHeight="1" thickBot="1" x14ac:dyDescent="0.4">
      <c r="A59" s="61"/>
      <c r="B59" s="62" t="s">
        <v>2</v>
      </c>
      <c r="C59" s="50"/>
      <c r="D59" s="59"/>
      <c r="E59" s="60"/>
    </row>
  </sheetData>
  <sheetProtection algorithmName="SHA-512" hashValue="hUWJuu6ul9TUgZu312+6WB6WTkxZySUCtbtHYkyUIrVE6ahzMmbTqBT5Vc6/OWj1Vzz8ff4bFJbQKAsiQm9Tog==" saltValue="wx8bqdqVYBdVqOK3S1MRcw==" spinCount="100000" sheet="1" formatCells="0" formatColumn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59" xr:uid="{00000000-0002-0000-0200-000001000000}">
      <formula1>"20-25 points = program moves to Phase 2, 0-19 points = program doesn't move to Phase 2"</formula1>
    </dataValidation>
  </dataValidations>
  <pageMargins left="0.7" right="0.7" top="0.75" bottom="0.75" header="0.3" footer="0.3"/>
  <pageSetup scale="78" orientation="landscape" horizontalDpi="4294967293" verticalDpi="4294967293" r:id="rId1"/>
  <headerFooter>
    <oddFooter>&amp;LJanuary 2020&amp;CCore Program Review&amp;RPhase 1</oddFooter>
  </headerFooter>
  <rowBreaks count="4" manualBreakCount="4">
    <brk id="13" max="16383" man="1"/>
    <brk id="27" max="16383" man="1"/>
    <brk id="3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topLeftCell="A46" zoomScaleNormal="100" workbookViewId="0">
      <selection activeCell="B55" sqref="B55"/>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ht="18.5" x14ac:dyDescent="0.35">
      <c r="A1" s="105" t="s">
        <v>9</v>
      </c>
      <c r="B1" s="105"/>
      <c r="C1" s="140"/>
      <c r="D1" s="105"/>
      <c r="E1" s="105"/>
    </row>
    <row r="2" spans="1:5" ht="15.5" x14ac:dyDescent="0.35">
      <c r="A2" s="141"/>
      <c r="B2" s="61"/>
      <c r="C2" s="60"/>
      <c r="D2" s="61"/>
      <c r="E2" s="60"/>
    </row>
    <row r="3" spans="1:5" ht="15.5" x14ac:dyDescent="0.35">
      <c r="A3" s="142" t="s">
        <v>52</v>
      </c>
      <c r="B3" s="142"/>
      <c r="C3" s="143"/>
      <c r="D3" s="142"/>
      <c r="E3" s="142"/>
    </row>
    <row r="4" spans="1:5" x14ac:dyDescent="0.35">
      <c r="A4" s="61"/>
      <c r="B4" s="61"/>
      <c r="C4" s="60"/>
      <c r="D4" s="61"/>
      <c r="E4" s="60"/>
    </row>
    <row r="5" spans="1:5" ht="18.5" x14ac:dyDescent="0.45">
      <c r="A5" s="144" t="s">
        <v>0</v>
      </c>
      <c r="B5" s="144"/>
      <c r="C5" s="145"/>
      <c r="D5" s="144"/>
      <c r="E5" s="144"/>
    </row>
    <row r="6" spans="1:5" ht="15" thickBot="1" x14ac:dyDescent="0.4">
      <c r="A6" s="61"/>
      <c r="B6" s="61"/>
      <c r="C6" s="60"/>
      <c r="D6" s="61"/>
      <c r="E6" s="60"/>
    </row>
    <row r="7" spans="1:5" ht="30" customHeight="1" x14ac:dyDescent="0.35">
      <c r="A7" s="135"/>
      <c r="B7" s="86" t="s">
        <v>53</v>
      </c>
      <c r="C7" s="87"/>
      <c r="D7" s="86"/>
      <c r="E7" s="136"/>
    </row>
    <row r="8" spans="1:5" ht="30" customHeight="1" x14ac:dyDescent="0.35">
      <c r="A8" s="137"/>
      <c r="B8" s="138" t="s">
        <v>54</v>
      </c>
      <c r="C8" s="129" t="s">
        <v>12</v>
      </c>
      <c r="D8" s="129" t="s">
        <v>13</v>
      </c>
      <c r="E8" s="130" t="s">
        <v>55</v>
      </c>
    </row>
    <row r="9" spans="1:5" ht="100" customHeight="1" x14ac:dyDescent="0.35">
      <c r="A9" s="82">
        <v>1</v>
      </c>
      <c r="B9" s="83" t="s">
        <v>56</v>
      </c>
      <c r="C9" s="28"/>
      <c r="D9" s="25"/>
      <c r="E9" s="113">
        <f>IF(C9="Fully met", 1, IF(C9="Partially met",0.5, 0))</f>
        <v>0</v>
      </c>
    </row>
    <row r="10" spans="1:5" ht="80.150000000000006" customHeight="1" x14ac:dyDescent="0.35">
      <c r="A10" s="82">
        <v>2</v>
      </c>
      <c r="B10" s="83" t="s">
        <v>57</v>
      </c>
      <c r="C10" s="28"/>
      <c r="D10" s="25"/>
      <c r="E10" s="113">
        <f t="shared" ref="E10:E20" si="0">IF(C10="Fully met", 1, IF(C10="Partially met",0.5, 0))</f>
        <v>0</v>
      </c>
    </row>
    <row r="11" spans="1:5" ht="80" customHeight="1" x14ac:dyDescent="0.35">
      <c r="A11" s="82">
        <v>3</v>
      </c>
      <c r="B11" s="139" t="s">
        <v>262</v>
      </c>
      <c r="C11" s="28"/>
      <c r="D11" s="25"/>
      <c r="E11" s="113">
        <f t="shared" si="0"/>
        <v>0</v>
      </c>
    </row>
    <row r="12" spans="1:5" ht="50.15" customHeight="1" x14ac:dyDescent="0.35">
      <c r="A12" s="82">
        <v>4</v>
      </c>
      <c r="B12" s="83" t="s">
        <v>58</v>
      </c>
      <c r="C12" s="28"/>
      <c r="D12" s="25"/>
      <c r="E12" s="113">
        <f t="shared" si="0"/>
        <v>0</v>
      </c>
    </row>
    <row r="13" spans="1:5" ht="50.15" customHeight="1" x14ac:dyDescent="0.35">
      <c r="A13" s="82">
        <v>5</v>
      </c>
      <c r="B13" s="83" t="s">
        <v>59</v>
      </c>
      <c r="C13" s="28"/>
      <c r="D13" s="25"/>
      <c r="E13" s="113">
        <f t="shared" si="0"/>
        <v>0</v>
      </c>
    </row>
    <row r="14" spans="1:5" ht="50.15" customHeight="1" x14ac:dyDescent="0.35">
      <c r="A14" s="82">
        <v>6</v>
      </c>
      <c r="B14" s="83" t="s">
        <v>60</v>
      </c>
      <c r="C14" s="28"/>
      <c r="D14" s="25"/>
      <c r="E14" s="113">
        <f t="shared" si="0"/>
        <v>0</v>
      </c>
    </row>
    <row r="15" spans="1:5" ht="50.15" customHeight="1" x14ac:dyDescent="0.35">
      <c r="A15" s="82">
        <v>7</v>
      </c>
      <c r="B15" s="83" t="s">
        <v>61</v>
      </c>
      <c r="C15" s="28"/>
      <c r="D15" s="25"/>
      <c r="E15" s="113">
        <f t="shared" si="0"/>
        <v>0</v>
      </c>
    </row>
    <row r="16" spans="1:5" ht="50.15" customHeight="1" x14ac:dyDescent="0.35">
      <c r="A16" s="82">
        <v>8</v>
      </c>
      <c r="B16" s="83" t="s">
        <v>62</v>
      </c>
      <c r="C16" s="28"/>
      <c r="D16" s="25"/>
      <c r="E16" s="113">
        <f t="shared" si="0"/>
        <v>0</v>
      </c>
    </row>
    <row r="17" spans="1:5" ht="50.15" customHeight="1" x14ac:dyDescent="0.35">
      <c r="A17" s="82">
        <v>9</v>
      </c>
      <c r="B17" s="83" t="s">
        <v>63</v>
      </c>
      <c r="C17" s="28"/>
      <c r="D17" s="25"/>
      <c r="E17" s="113">
        <f t="shared" si="0"/>
        <v>0</v>
      </c>
    </row>
    <row r="18" spans="1:5" ht="50.15" customHeight="1" x14ac:dyDescent="0.35">
      <c r="A18" s="82">
        <v>10</v>
      </c>
      <c r="B18" s="83" t="s">
        <v>64</v>
      </c>
      <c r="C18" s="28"/>
      <c r="D18" s="25"/>
      <c r="E18" s="113">
        <f t="shared" si="0"/>
        <v>0</v>
      </c>
    </row>
    <row r="19" spans="1:5" ht="50.15" customHeight="1" x14ac:dyDescent="0.35">
      <c r="A19" s="82">
        <v>11</v>
      </c>
      <c r="B19" s="83" t="s">
        <v>65</v>
      </c>
      <c r="C19" s="28"/>
      <c r="D19" s="25"/>
      <c r="E19" s="113">
        <f t="shared" si="0"/>
        <v>0</v>
      </c>
    </row>
    <row r="20" spans="1:5" ht="50.15" customHeight="1" x14ac:dyDescent="0.35">
      <c r="A20" s="82">
        <v>12</v>
      </c>
      <c r="B20" s="83" t="s">
        <v>66</v>
      </c>
      <c r="C20" s="28"/>
      <c r="D20" s="25"/>
      <c r="E20" s="113">
        <f t="shared" si="0"/>
        <v>0</v>
      </c>
    </row>
    <row r="21" spans="1:5" s="4" customFormat="1" ht="15.65" customHeight="1" x14ac:dyDescent="0.35">
      <c r="A21" s="114"/>
      <c r="B21" s="115"/>
      <c r="C21" s="116"/>
      <c r="D21" s="117" t="s">
        <v>67</v>
      </c>
      <c r="E21" s="66">
        <f>SUM(E9:E20)</f>
        <v>0</v>
      </c>
    </row>
    <row r="22" spans="1:5" ht="14.5" customHeight="1" thickBot="1" x14ac:dyDescent="0.4">
      <c r="A22" s="118"/>
      <c r="B22" s="119"/>
      <c r="C22" s="120"/>
      <c r="D22" s="121"/>
      <c r="E22" s="112" t="s">
        <v>68</v>
      </c>
    </row>
    <row r="23" spans="1:5" ht="15" thickBot="1" x14ac:dyDescent="0.4">
      <c r="A23" s="61"/>
      <c r="B23" s="61"/>
      <c r="C23" s="60"/>
      <c r="D23" s="61"/>
      <c r="E23" s="60"/>
    </row>
    <row r="24" spans="1:5" ht="30" customHeight="1" x14ac:dyDescent="0.35">
      <c r="A24" s="135"/>
      <c r="B24" s="86" t="s">
        <v>69</v>
      </c>
      <c r="C24" s="87"/>
      <c r="D24" s="86"/>
      <c r="E24" s="136"/>
    </row>
    <row r="25" spans="1:5" ht="30" customHeight="1" x14ac:dyDescent="0.35">
      <c r="A25" s="137"/>
      <c r="B25" s="138" t="s">
        <v>54</v>
      </c>
      <c r="C25" s="129" t="s">
        <v>12</v>
      </c>
      <c r="D25" s="129" t="s">
        <v>13</v>
      </c>
      <c r="E25" s="130" t="s">
        <v>55</v>
      </c>
    </row>
    <row r="26" spans="1:5" ht="50.15" customHeight="1" x14ac:dyDescent="0.35">
      <c r="A26" s="82">
        <v>1</v>
      </c>
      <c r="B26" s="132" t="s">
        <v>70</v>
      </c>
      <c r="C26" s="28"/>
      <c r="D26" s="25"/>
      <c r="E26" s="113">
        <f>IF(C26="Fully met", 1, IF(C26="Partially met",0.5, 0))</f>
        <v>0</v>
      </c>
    </row>
    <row r="27" spans="1:5" ht="150" customHeight="1" x14ac:dyDescent="0.35">
      <c r="A27" s="133">
        <v>2</v>
      </c>
      <c r="B27" s="83" t="s">
        <v>293</v>
      </c>
      <c r="C27" s="36"/>
      <c r="D27" s="38"/>
      <c r="E27" s="131">
        <f t="shared" ref="E27" si="1">IF(C27="Fully met", 1, IF(C27="Partially met",0.5, 0))</f>
        <v>0</v>
      </c>
    </row>
    <row r="28" spans="1:5" ht="100" customHeight="1" x14ac:dyDescent="0.35">
      <c r="A28" s="82">
        <v>3</v>
      </c>
      <c r="B28" s="134" t="s">
        <v>71</v>
      </c>
      <c r="C28" s="28"/>
      <c r="D28" s="25"/>
      <c r="E28" s="113">
        <f>IF(C28="Fully met", 1, IF(C28="Partially met",0.5, 0))</f>
        <v>0</v>
      </c>
    </row>
    <row r="29" spans="1:5" ht="50.15" customHeight="1" x14ac:dyDescent="0.35">
      <c r="A29" s="82">
        <v>4</v>
      </c>
      <c r="B29" s="83" t="s">
        <v>72</v>
      </c>
      <c r="C29" s="28"/>
      <c r="D29" s="25"/>
      <c r="E29" s="113">
        <f t="shared" ref="E29:E48" si="2">IF(C29="Fully met", 1, IF(C29="Partially met",0.5, 0))</f>
        <v>0</v>
      </c>
    </row>
    <row r="30" spans="1:5" ht="50.15" customHeight="1" x14ac:dyDescent="0.35">
      <c r="A30" s="82">
        <v>5</v>
      </c>
      <c r="B30" s="83" t="s">
        <v>73</v>
      </c>
      <c r="C30" s="28"/>
      <c r="D30" s="25"/>
      <c r="E30" s="113">
        <f t="shared" si="2"/>
        <v>0</v>
      </c>
    </row>
    <row r="31" spans="1:5" ht="50.15" customHeight="1" x14ac:dyDescent="0.35">
      <c r="A31" s="82">
        <v>6</v>
      </c>
      <c r="B31" s="83" t="s">
        <v>74</v>
      </c>
      <c r="C31" s="28"/>
      <c r="D31" s="25"/>
      <c r="E31" s="113">
        <f t="shared" si="2"/>
        <v>0</v>
      </c>
    </row>
    <row r="32" spans="1:5" ht="50.15" customHeight="1" x14ac:dyDescent="0.35">
      <c r="A32" s="82">
        <v>7</v>
      </c>
      <c r="B32" s="83" t="s">
        <v>75</v>
      </c>
      <c r="C32" s="28"/>
      <c r="D32" s="25"/>
      <c r="E32" s="113">
        <f t="shared" si="2"/>
        <v>0</v>
      </c>
    </row>
    <row r="33" spans="1:5" ht="50.15" customHeight="1" x14ac:dyDescent="0.35">
      <c r="A33" s="82">
        <v>8</v>
      </c>
      <c r="B33" s="83" t="s">
        <v>76</v>
      </c>
      <c r="C33" s="28"/>
      <c r="D33" s="25"/>
      <c r="E33" s="113">
        <f t="shared" si="2"/>
        <v>0</v>
      </c>
    </row>
    <row r="34" spans="1:5" ht="50.15" customHeight="1" x14ac:dyDescent="0.35">
      <c r="A34" s="82">
        <v>9</v>
      </c>
      <c r="B34" s="83" t="s">
        <v>109</v>
      </c>
      <c r="C34" s="28"/>
      <c r="D34" s="25"/>
      <c r="E34" s="113">
        <f t="shared" si="2"/>
        <v>0</v>
      </c>
    </row>
    <row r="35" spans="1:5" ht="50.15" customHeight="1" x14ac:dyDescent="0.35">
      <c r="A35" s="82">
        <v>10</v>
      </c>
      <c r="B35" s="83" t="s">
        <v>77</v>
      </c>
      <c r="C35" s="28"/>
      <c r="D35" s="25"/>
      <c r="E35" s="113">
        <f t="shared" si="2"/>
        <v>0</v>
      </c>
    </row>
    <row r="36" spans="1:5" ht="50.15" customHeight="1" x14ac:dyDescent="0.35">
      <c r="A36" s="82">
        <v>11</v>
      </c>
      <c r="B36" s="83" t="s">
        <v>78</v>
      </c>
      <c r="C36" s="28"/>
      <c r="D36" s="25"/>
      <c r="E36" s="113">
        <f t="shared" si="2"/>
        <v>0</v>
      </c>
    </row>
    <row r="37" spans="1:5" ht="50.15" customHeight="1" x14ac:dyDescent="0.35">
      <c r="A37" s="82">
        <v>12</v>
      </c>
      <c r="B37" s="83" t="s">
        <v>79</v>
      </c>
      <c r="C37" s="28"/>
      <c r="D37" s="25"/>
      <c r="E37" s="113">
        <f t="shared" si="2"/>
        <v>0</v>
      </c>
    </row>
    <row r="38" spans="1:5" ht="50.15" customHeight="1" x14ac:dyDescent="0.35">
      <c r="A38" s="82">
        <v>13</v>
      </c>
      <c r="B38" s="83" t="s">
        <v>80</v>
      </c>
      <c r="C38" s="28"/>
      <c r="D38" s="25"/>
      <c r="E38" s="113">
        <f t="shared" si="2"/>
        <v>0</v>
      </c>
    </row>
    <row r="39" spans="1:5" ht="50.15" customHeight="1" x14ac:dyDescent="0.35">
      <c r="A39" s="82">
        <v>14</v>
      </c>
      <c r="B39" s="83" t="s">
        <v>81</v>
      </c>
      <c r="C39" s="28"/>
      <c r="D39" s="25"/>
      <c r="E39" s="113">
        <f t="shared" si="2"/>
        <v>0</v>
      </c>
    </row>
    <row r="40" spans="1:5" ht="50.15" customHeight="1" x14ac:dyDescent="0.35">
      <c r="A40" s="82">
        <v>15</v>
      </c>
      <c r="B40" s="83" t="s">
        <v>82</v>
      </c>
      <c r="C40" s="28"/>
      <c r="D40" s="25"/>
      <c r="E40" s="113">
        <f t="shared" si="2"/>
        <v>0</v>
      </c>
    </row>
    <row r="41" spans="1:5" ht="50.15" customHeight="1" x14ac:dyDescent="0.35">
      <c r="A41" s="82">
        <v>16</v>
      </c>
      <c r="B41" s="83" t="s">
        <v>83</v>
      </c>
      <c r="C41" s="28"/>
      <c r="D41" s="25"/>
      <c r="E41" s="113">
        <f t="shared" si="2"/>
        <v>0</v>
      </c>
    </row>
    <row r="42" spans="1:5" ht="50.15" customHeight="1" x14ac:dyDescent="0.35">
      <c r="A42" s="82">
        <v>17</v>
      </c>
      <c r="B42" s="83" t="s">
        <v>84</v>
      </c>
      <c r="C42" s="28"/>
      <c r="D42" s="25"/>
      <c r="E42" s="113">
        <f t="shared" si="2"/>
        <v>0</v>
      </c>
    </row>
    <row r="43" spans="1:5" ht="50.15" customHeight="1" x14ac:dyDescent="0.35">
      <c r="A43" s="82">
        <v>18</v>
      </c>
      <c r="B43" s="83" t="s">
        <v>85</v>
      </c>
      <c r="C43" s="28"/>
      <c r="D43" s="25"/>
      <c r="E43" s="113">
        <f t="shared" si="2"/>
        <v>0</v>
      </c>
    </row>
    <row r="44" spans="1:5" ht="50.15" customHeight="1" x14ac:dyDescent="0.35">
      <c r="A44" s="82">
        <v>19</v>
      </c>
      <c r="B44" s="83" t="s">
        <v>86</v>
      </c>
      <c r="C44" s="28"/>
      <c r="D44" s="25"/>
      <c r="E44" s="113">
        <f t="shared" si="2"/>
        <v>0</v>
      </c>
    </row>
    <row r="45" spans="1:5" ht="50.15" customHeight="1" x14ac:dyDescent="0.35">
      <c r="A45" s="82">
        <v>20</v>
      </c>
      <c r="B45" s="83" t="s">
        <v>87</v>
      </c>
      <c r="C45" s="28"/>
      <c r="D45" s="25"/>
      <c r="E45" s="113">
        <f t="shared" si="2"/>
        <v>0</v>
      </c>
    </row>
    <row r="46" spans="1:5" ht="80" customHeight="1" x14ac:dyDescent="0.35">
      <c r="A46" s="82">
        <v>21</v>
      </c>
      <c r="B46" s="83" t="s">
        <v>88</v>
      </c>
      <c r="C46" s="28"/>
      <c r="D46" s="25"/>
      <c r="E46" s="113">
        <f t="shared" si="2"/>
        <v>0</v>
      </c>
    </row>
    <row r="47" spans="1:5" ht="50.15" customHeight="1" x14ac:dyDescent="0.35">
      <c r="A47" s="82">
        <v>22</v>
      </c>
      <c r="B47" s="83" t="s">
        <v>89</v>
      </c>
      <c r="C47" s="28"/>
      <c r="D47" s="25"/>
      <c r="E47" s="113">
        <f t="shared" si="2"/>
        <v>0</v>
      </c>
    </row>
    <row r="48" spans="1:5" ht="50.15" customHeight="1" x14ac:dyDescent="0.35">
      <c r="A48" s="82">
        <v>23</v>
      </c>
      <c r="B48" s="83" t="s">
        <v>90</v>
      </c>
      <c r="C48" s="28"/>
      <c r="D48" s="25"/>
      <c r="E48" s="113">
        <f t="shared" si="2"/>
        <v>0</v>
      </c>
    </row>
    <row r="49" spans="1:5" ht="15.5" customHeight="1" x14ac:dyDescent="0.35">
      <c r="A49" s="114"/>
      <c r="B49" s="115"/>
      <c r="C49" s="116"/>
      <c r="D49" s="117" t="s">
        <v>67</v>
      </c>
      <c r="E49" s="66">
        <f>SUM(E26:E48)</f>
        <v>0</v>
      </c>
    </row>
    <row r="50" spans="1:5" ht="15" customHeight="1" thickBot="1" x14ac:dyDescent="0.4">
      <c r="A50" s="118"/>
      <c r="B50" s="119"/>
      <c r="C50" s="120"/>
      <c r="D50" s="121"/>
      <c r="E50" s="112" t="s">
        <v>110</v>
      </c>
    </row>
    <row r="51" spans="1:5" ht="15" customHeight="1" thickBot="1" x14ac:dyDescent="0.4">
      <c r="A51" s="61"/>
      <c r="B51" s="61"/>
      <c r="C51" s="60"/>
      <c r="D51" s="61"/>
      <c r="E51" s="60"/>
    </row>
    <row r="52" spans="1:5" ht="30" customHeight="1" x14ac:dyDescent="0.35">
      <c r="A52" s="85"/>
      <c r="B52" s="124" t="s">
        <v>91</v>
      </c>
      <c r="C52" s="125"/>
      <c r="D52" s="124"/>
      <c r="E52" s="126"/>
    </row>
    <row r="53" spans="1:5" ht="30" customHeight="1" x14ac:dyDescent="0.35">
      <c r="A53" s="127"/>
      <c r="B53" s="128" t="s">
        <v>54</v>
      </c>
      <c r="C53" s="129" t="s">
        <v>12</v>
      </c>
      <c r="D53" s="129" t="s">
        <v>13</v>
      </c>
      <c r="E53" s="130" t="s">
        <v>55</v>
      </c>
    </row>
    <row r="54" spans="1:5" ht="50.15" customHeight="1" x14ac:dyDescent="0.35">
      <c r="A54" s="82">
        <v>1</v>
      </c>
      <c r="B54" s="83" t="s">
        <v>306</v>
      </c>
      <c r="C54" s="28"/>
      <c r="D54" s="25"/>
      <c r="E54" s="113">
        <f>IF(C54="Fully met", 1, IF(C54="Partially met",0.5, 0))</f>
        <v>0</v>
      </c>
    </row>
    <row r="55" spans="1:5" ht="80.150000000000006" customHeight="1" x14ac:dyDescent="0.35">
      <c r="A55" s="82">
        <v>2</v>
      </c>
      <c r="B55" s="83" t="s">
        <v>92</v>
      </c>
      <c r="C55" s="28"/>
      <c r="D55" s="25"/>
      <c r="E55" s="113">
        <f t="shared" ref="E55:E64" si="3">IF(C55="Fully met", 1, IF(C55="Partially met",0.5, 0))</f>
        <v>0</v>
      </c>
    </row>
    <row r="56" spans="1:5" ht="80.150000000000006" customHeight="1" x14ac:dyDescent="0.35">
      <c r="A56" s="82">
        <v>3</v>
      </c>
      <c r="B56" s="83" t="s">
        <v>93</v>
      </c>
      <c r="C56" s="28"/>
      <c r="D56" s="25"/>
      <c r="E56" s="113">
        <f t="shared" si="3"/>
        <v>0</v>
      </c>
    </row>
    <row r="57" spans="1:5" ht="50.15" customHeight="1" x14ac:dyDescent="0.35">
      <c r="A57" s="82">
        <v>4</v>
      </c>
      <c r="B57" s="83" t="s">
        <v>94</v>
      </c>
      <c r="C57" s="28"/>
      <c r="D57" s="25"/>
      <c r="E57" s="113">
        <f t="shared" si="3"/>
        <v>0</v>
      </c>
    </row>
    <row r="58" spans="1:5" ht="50.15" customHeight="1" x14ac:dyDescent="0.35">
      <c r="A58" s="82">
        <v>5</v>
      </c>
      <c r="B58" s="83" t="s">
        <v>95</v>
      </c>
      <c r="C58" s="28"/>
      <c r="D58" s="25"/>
      <c r="E58" s="113">
        <f t="shared" si="3"/>
        <v>0</v>
      </c>
    </row>
    <row r="59" spans="1:5" ht="50.15" customHeight="1" x14ac:dyDescent="0.35">
      <c r="A59" s="82">
        <v>6</v>
      </c>
      <c r="B59" s="83" t="s">
        <v>96</v>
      </c>
      <c r="C59" s="28"/>
      <c r="D59" s="25"/>
      <c r="E59" s="113">
        <f t="shared" si="3"/>
        <v>0</v>
      </c>
    </row>
    <row r="60" spans="1:5" ht="50.15" customHeight="1" x14ac:dyDescent="0.35">
      <c r="A60" s="82">
        <v>7</v>
      </c>
      <c r="B60" s="83" t="s">
        <v>97</v>
      </c>
      <c r="C60" s="28"/>
      <c r="D60" s="25"/>
      <c r="E60" s="113">
        <f t="shared" si="3"/>
        <v>0</v>
      </c>
    </row>
    <row r="61" spans="1:5" ht="50.15" customHeight="1" x14ac:dyDescent="0.35">
      <c r="A61" s="82">
        <v>8</v>
      </c>
      <c r="B61" s="83" t="s">
        <v>98</v>
      </c>
      <c r="C61" s="28"/>
      <c r="D61" s="25"/>
      <c r="E61" s="113">
        <f t="shared" si="3"/>
        <v>0</v>
      </c>
    </row>
    <row r="62" spans="1:5" ht="50.15" customHeight="1" x14ac:dyDescent="0.35">
      <c r="A62" s="82">
        <v>9</v>
      </c>
      <c r="B62" s="83" t="s">
        <v>99</v>
      </c>
      <c r="C62" s="28"/>
      <c r="D62" s="25"/>
      <c r="E62" s="113">
        <f t="shared" si="3"/>
        <v>0</v>
      </c>
    </row>
    <row r="63" spans="1:5" ht="50.15" customHeight="1" x14ac:dyDescent="0.35">
      <c r="A63" s="82">
        <v>10</v>
      </c>
      <c r="B63" s="83" t="s">
        <v>89</v>
      </c>
      <c r="C63" s="28"/>
      <c r="D63" s="25"/>
      <c r="E63" s="113">
        <f t="shared" si="3"/>
        <v>0</v>
      </c>
    </row>
    <row r="64" spans="1:5" ht="50.15" customHeight="1" x14ac:dyDescent="0.35">
      <c r="A64" s="82">
        <v>11</v>
      </c>
      <c r="B64" s="83" t="s">
        <v>100</v>
      </c>
      <c r="C64" s="28"/>
      <c r="D64" s="25"/>
      <c r="E64" s="113">
        <f t="shared" si="3"/>
        <v>0</v>
      </c>
    </row>
    <row r="65" spans="1:5" ht="15.5" customHeight="1" x14ac:dyDescent="0.35">
      <c r="A65" s="114"/>
      <c r="B65" s="115"/>
      <c r="C65" s="116"/>
      <c r="D65" s="117" t="s">
        <v>67</v>
      </c>
      <c r="E65" s="66">
        <f>SUM(E54:E64)</f>
        <v>0</v>
      </c>
    </row>
    <row r="66" spans="1:5" ht="15" customHeight="1" thickBot="1" x14ac:dyDescent="0.4">
      <c r="A66" s="118"/>
      <c r="B66" s="119"/>
      <c r="C66" s="120"/>
      <c r="D66" s="121"/>
      <c r="E66" s="112" t="s">
        <v>111</v>
      </c>
    </row>
    <row r="67" spans="1:5" ht="15" thickBot="1" x14ac:dyDescent="0.4">
      <c r="A67" s="122"/>
      <c r="B67" s="122"/>
      <c r="C67" s="123"/>
      <c r="D67" s="122"/>
      <c r="E67" s="123"/>
    </row>
    <row r="68" spans="1:5" ht="30" customHeight="1" x14ac:dyDescent="0.35">
      <c r="A68" s="85"/>
      <c r="B68" s="124" t="s">
        <v>101</v>
      </c>
      <c r="C68" s="125"/>
      <c r="D68" s="124"/>
      <c r="E68" s="126"/>
    </row>
    <row r="69" spans="1:5" ht="30" customHeight="1" x14ac:dyDescent="0.35">
      <c r="A69" s="127"/>
      <c r="B69" s="128" t="s">
        <v>54</v>
      </c>
      <c r="C69" s="129" t="s">
        <v>12</v>
      </c>
      <c r="D69" s="129" t="s">
        <v>13</v>
      </c>
      <c r="E69" s="130" t="s">
        <v>55</v>
      </c>
    </row>
    <row r="70" spans="1:5" ht="50.15" customHeight="1" x14ac:dyDescent="0.35">
      <c r="A70" s="82">
        <v>1</v>
      </c>
      <c r="B70" s="83" t="s">
        <v>102</v>
      </c>
      <c r="C70" s="28"/>
      <c r="D70" s="25"/>
      <c r="E70" s="113">
        <f>IF(C70="Fully met", 1, IF(C70="Partially met",0.5, 0))</f>
        <v>0</v>
      </c>
    </row>
    <row r="71" spans="1:5" ht="50.15" customHeight="1" x14ac:dyDescent="0.35">
      <c r="A71" s="82">
        <v>2</v>
      </c>
      <c r="B71" s="83" t="s">
        <v>103</v>
      </c>
      <c r="C71" s="28"/>
      <c r="D71" s="25"/>
      <c r="E71" s="113">
        <f t="shared" ref="E71:E78" si="4">IF(C71="Fully met", 1, IF(C71="Partially met",0.5, 0))</f>
        <v>0</v>
      </c>
    </row>
    <row r="72" spans="1:5" ht="50.15" customHeight="1" x14ac:dyDescent="0.35">
      <c r="A72" s="82">
        <v>3</v>
      </c>
      <c r="B72" s="83" t="s">
        <v>104</v>
      </c>
      <c r="C72" s="28"/>
      <c r="D72" s="25"/>
      <c r="E72" s="113">
        <f t="shared" si="4"/>
        <v>0</v>
      </c>
    </row>
    <row r="73" spans="1:5" ht="80.150000000000006" customHeight="1" x14ac:dyDescent="0.35">
      <c r="A73" s="82">
        <v>4</v>
      </c>
      <c r="B73" s="83" t="s">
        <v>105</v>
      </c>
      <c r="C73" s="28"/>
      <c r="D73" s="25"/>
      <c r="E73" s="113">
        <f t="shared" si="4"/>
        <v>0</v>
      </c>
    </row>
    <row r="74" spans="1:5" ht="50.15" customHeight="1" x14ac:dyDescent="0.35">
      <c r="A74" s="82">
        <v>5</v>
      </c>
      <c r="B74" s="83" t="s">
        <v>106</v>
      </c>
      <c r="C74" s="28"/>
      <c r="D74" s="25"/>
      <c r="E74" s="113">
        <f t="shared" si="4"/>
        <v>0</v>
      </c>
    </row>
    <row r="75" spans="1:5" ht="50.15" customHeight="1" x14ac:dyDescent="0.35">
      <c r="A75" s="82">
        <v>6</v>
      </c>
      <c r="B75" s="83" t="s">
        <v>107</v>
      </c>
      <c r="C75" s="28"/>
      <c r="D75" s="25"/>
      <c r="E75" s="113">
        <f t="shared" si="4"/>
        <v>0</v>
      </c>
    </row>
    <row r="76" spans="1:5" ht="50.15" customHeight="1" x14ac:dyDescent="0.35">
      <c r="A76" s="82">
        <v>7</v>
      </c>
      <c r="B76" s="83" t="s">
        <v>186</v>
      </c>
      <c r="C76" s="28"/>
      <c r="D76" s="25"/>
      <c r="E76" s="113">
        <f t="shared" si="4"/>
        <v>0</v>
      </c>
    </row>
    <row r="77" spans="1:5" ht="80" customHeight="1" x14ac:dyDescent="0.35">
      <c r="A77" s="82">
        <v>8</v>
      </c>
      <c r="B77" s="83" t="s">
        <v>264</v>
      </c>
      <c r="C77" s="28"/>
      <c r="D77" s="25"/>
      <c r="E77" s="113">
        <f t="shared" si="4"/>
        <v>0</v>
      </c>
    </row>
    <row r="78" spans="1:5" ht="50.15" customHeight="1" x14ac:dyDescent="0.35">
      <c r="A78" s="82">
        <v>9</v>
      </c>
      <c r="B78" s="83" t="s">
        <v>108</v>
      </c>
      <c r="C78" s="28"/>
      <c r="D78" s="25"/>
      <c r="E78" s="113">
        <f t="shared" si="4"/>
        <v>0</v>
      </c>
    </row>
    <row r="79" spans="1:5" ht="15.5" customHeight="1" x14ac:dyDescent="0.35">
      <c r="A79" s="109"/>
      <c r="B79" s="89"/>
      <c r="C79" s="110"/>
      <c r="D79" s="90" t="s">
        <v>67</v>
      </c>
      <c r="E79" s="66">
        <f>SUM(E70:E78)</f>
        <v>0</v>
      </c>
    </row>
    <row r="80" spans="1:5" ht="15" customHeight="1" thickBot="1" x14ac:dyDescent="0.4">
      <c r="A80" s="92"/>
      <c r="B80" s="93"/>
      <c r="C80" s="111"/>
      <c r="D80" s="94"/>
      <c r="E80" s="112" t="s">
        <v>265</v>
      </c>
    </row>
  </sheetData>
  <sheetProtection algorithmName="SHA-512" hashValue="WfXvtymFh4Q06OeMawX8oE0zV1LcOvUhE5T9rXBtqPlKBxPguYgbf8us+b4tmUnql8B8cZQ+9Cx+HfUTlu2VmA==" saltValue="OhE1TRSDIm5+mBRnzdEJMQ==" spinCount="100000" sheet="1" objects="1" scenarios="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2&amp;RKindergarten</oddFooter>
  </headerFooter>
  <rowBreaks count="5" manualBreakCount="5">
    <brk id="23" max="16383" man="1"/>
    <brk id="41" max="4" man="1"/>
    <brk id="51" max="16383" man="1"/>
    <brk id="60" max="4" man="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46" zoomScaleNormal="100" workbookViewId="0">
      <selection activeCell="B48" sqref="B48"/>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9</v>
      </c>
      <c r="B1" s="105"/>
      <c r="C1" s="140"/>
      <c r="D1" s="105"/>
      <c r="E1" s="105"/>
    </row>
    <row r="2" spans="1:5" ht="15.5" x14ac:dyDescent="0.35">
      <c r="A2" s="141"/>
      <c r="B2" s="122"/>
      <c r="C2" s="123"/>
      <c r="D2" s="122"/>
      <c r="E2" s="123"/>
    </row>
    <row r="3" spans="1:5" ht="15.5" x14ac:dyDescent="0.35">
      <c r="A3" s="142" t="s">
        <v>52</v>
      </c>
      <c r="B3" s="142"/>
      <c r="C3" s="143"/>
      <c r="D3" s="142"/>
      <c r="E3" s="142"/>
    </row>
    <row r="4" spans="1:5" x14ac:dyDescent="0.35">
      <c r="A4" s="122"/>
      <c r="B4" s="122"/>
      <c r="C4" s="123"/>
      <c r="D4" s="122"/>
      <c r="E4" s="123"/>
    </row>
    <row r="5" spans="1:5" ht="18.5" x14ac:dyDescent="0.45">
      <c r="A5" s="144" t="s">
        <v>112</v>
      </c>
      <c r="B5" s="144"/>
      <c r="C5" s="145"/>
      <c r="D5" s="144"/>
      <c r="E5" s="144"/>
    </row>
    <row r="6" spans="1:5" ht="16" thickBot="1" x14ac:dyDescent="0.4">
      <c r="A6" s="148"/>
      <c r="B6" s="148"/>
      <c r="C6" s="148"/>
      <c r="D6" s="148"/>
      <c r="E6" s="148"/>
    </row>
    <row r="7" spans="1:5" ht="30" customHeight="1" x14ac:dyDescent="0.35">
      <c r="A7" s="135"/>
      <c r="B7" s="86" t="s">
        <v>53</v>
      </c>
      <c r="C7" s="87"/>
      <c r="D7" s="86"/>
      <c r="E7" s="136"/>
    </row>
    <row r="8" spans="1:5" ht="30" customHeight="1" x14ac:dyDescent="0.35">
      <c r="A8" s="137"/>
      <c r="B8" s="138" t="s">
        <v>54</v>
      </c>
      <c r="C8" s="129" t="s">
        <v>12</v>
      </c>
      <c r="D8" s="129" t="s">
        <v>13</v>
      </c>
      <c r="E8" s="130" t="s">
        <v>55</v>
      </c>
    </row>
    <row r="9" spans="1:5" ht="80.150000000000006" customHeight="1" x14ac:dyDescent="0.35">
      <c r="A9" s="82">
        <v>1</v>
      </c>
      <c r="B9" s="83" t="s">
        <v>113</v>
      </c>
      <c r="C9" s="28"/>
      <c r="D9" s="25"/>
      <c r="E9" s="113">
        <f>IF(C9="Fully met", 1, IF(C9="Partially met",0.5, 0))</f>
        <v>0</v>
      </c>
    </row>
    <row r="10" spans="1:5" ht="80.150000000000006" customHeight="1" x14ac:dyDescent="0.35">
      <c r="A10" s="82">
        <v>2</v>
      </c>
      <c r="B10" s="83" t="s">
        <v>57</v>
      </c>
      <c r="C10" s="28"/>
      <c r="D10" s="25"/>
      <c r="E10" s="113">
        <f t="shared" ref="E10:E19" si="0">IF(C10="Fully met", 1, IF(C10="Partially met",0.5, 0))</f>
        <v>0</v>
      </c>
    </row>
    <row r="11" spans="1:5" ht="100" customHeight="1" x14ac:dyDescent="0.35">
      <c r="A11" s="82">
        <v>3</v>
      </c>
      <c r="B11" s="147" t="s">
        <v>263</v>
      </c>
      <c r="C11" s="28"/>
      <c r="D11" s="25"/>
      <c r="E11" s="113">
        <f t="shared" si="0"/>
        <v>0</v>
      </c>
    </row>
    <row r="12" spans="1:5" ht="50.15" customHeight="1" x14ac:dyDescent="0.35">
      <c r="A12" s="82">
        <v>4</v>
      </c>
      <c r="B12" s="83" t="s">
        <v>58</v>
      </c>
      <c r="C12" s="28"/>
      <c r="D12" s="25"/>
      <c r="E12" s="113">
        <f t="shared" si="0"/>
        <v>0</v>
      </c>
    </row>
    <row r="13" spans="1:5" ht="50.15" customHeight="1" x14ac:dyDescent="0.35">
      <c r="A13" s="82">
        <v>5</v>
      </c>
      <c r="B13" s="83" t="s">
        <v>114</v>
      </c>
      <c r="C13" s="28"/>
      <c r="D13" s="25"/>
      <c r="E13" s="113">
        <f t="shared" si="0"/>
        <v>0</v>
      </c>
    </row>
    <row r="14" spans="1:5" ht="50.15" customHeight="1" x14ac:dyDescent="0.35">
      <c r="A14" s="82">
        <v>6</v>
      </c>
      <c r="B14" s="83" t="s">
        <v>115</v>
      </c>
      <c r="C14" s="28"/>
      <c r="D14" s="25"/>
      <c r="E14" s="113">
        <f t="shared" si="0"/>
        <v>0</v>
      </c>
    </row>
    <row r="15" spans="1:5" ht="50.15" customHeight="1" x14ac:dyDescent="0.35">
      <c r="A15" s="82">
        <v>7</v>
      </c>
      <c r="B15" s="83" t="s">
        <v>116</v>
      </c>
      <c r="C15" s="28"/>
      <c r="D15" s="25"/>
      <c r="E15" s="113">
        <f t="shared" si="0"/>
        <v>0</v>
      </c>
    </row>
    <row r="16" spans="1:5" ht="50.15" customHeight="1" x14ac:dyDescent="0.35">
      <c r="A16" s="82">
        <v>8</v>
      </c>
      <c r="B16" s="83" t="s">
        <v>63</v>
      </c>
      <c r="C16" s="28"/>
      <c r="D16" s="25"/>
      <c r="E16" s="113">
        <f t="shared" si="0"/>
        <v>0</v>
      </c>
    </row>
    <row r="17" spans="1:5" ht="50.15" customHeight="1" x14ac:dyDescent="0.35">
      <c r="A17" s="82">
        <v>9</v>
      </c>
      <c r="B17" s="83" t="s">
        <v>64</v>
      </c>
      <c r="C17" s="28"/>
      <c r="D17" s="25"/>
      <c r="E17" s="113">
        <f t="shared" si="0"/>
        <v>0</v>
      </c>
    </row>
    <row r="18" spans="1:5" ht="50.15" customHeight="1" x14ac:dyDescent="0.35">
      <c r="A18" s="82">
        <v>10</v>
      </c>
      <c r="B18" s="83" t="s">
        <v>89</v>
      </c>
      <c r="C18" s="28"/>
      <c r="D18" s="25"/>
      <c r="E18" s="113">
        <f t="shared" si="0"/>
        <v>0</v>
      </c>
    </row>
    <row r="19" spans="1:5" ht="50.15" customHeight="1" x14ac:dyDescent="0.35">
      <c r="A19" s="82">
        <v>11</v>
      </c>
      <c r="B19" s="83" t="s">
        <v>117</v>
      </c>
      <c r="C19" s="28"/>
      <c r="D19" s="25"/>
      <c r="E19" s="113">
        <f t="shared" si="0"/>
        <v>0</v>
      </c>
    </row>
    <row r="20" spans="1:5" ht="15.5" customHeight="1" x14ac:dyDescent="0.35">
      <c r="A20" s="114"/>
      <c r="B20" s="115"/>
      <c r="C20" s="116"/>
      <c r="D20" s="117" t="s">
        <v>67</v>
      </c>
      <c r="E20" s="66">
        <f>SUM(E9:E19)</f>
        <v>0</v>
      </c>
    </row>
    <row r="21" spans="1:5" ht="15" customHeight="1" thickBot="1" x14ac:dyDescent="0.4">
      <c r="A21" s="118"/>
      <c r="B21" s="119"/>
      <c r="C21" s="120"/>
      <c r="D21" s="121"/>
      <c r="E21" s="112" t="s">
        <v>111</v>
      </c>
    </row>
    <row r="22" spans="1:5" ht="15" thickBot="1" x14ac:dyDescent="0.4">
      <c r="A22" s="122"/>
      <c r="B22" s="122"/>
      <c r="C22" s="123"/>
      <c r="D22" s="122"/>
      <c r="E22" s="123"/>
    </row>
    <row r="23" spans="1:5" ht="30" customHeight="1" x14ac:dyDescent="0.35">
      <c r="A23" s="135"/>
      <c r="B23" s="86" t="s">
        <v>69</v>
      </c>
      <c r="C23" s="87"/>
      <c r="D23" s="86"/>
      <c r="E23" s="136"/>
    </row>
    <row r="24" spans="1:5" ht="30" customHeight="1" x14ac:dyDescent="0.35">
      <c r="A24" s="137"/>
      <c r="B24" s="138" t="s">
        <v>54</v>
      </c>
      <c r="C24" s="129" t="s">
        <v>12</v>
      </c>
      <c r="D24" s="129" t="s">
        <v>13</v>
      </c>
      <c r="E24" s="130" t="s">
        <v>55</v>
      </c>
    </row>
    <row r="25" spans="1:5" ht="50.15" customHeight="1" x14ac:dyDescent="0.35">
      <c r="A25" s="82">
        <v>1</v>
      </c>
      <c r="B25" s="132" t="s">
        <v>118</v>
      </c>
      <c r="C25" s="28"/>
      <c r="D25" s="25"/>
      <c r="E25" s="113">
        <f>IF(C25="Fully met", 1, IF(C25="Partially met",0.5, 0))</f>
        <v>0</v>
      </c>
    </row>
    <row r="26" spans="1:5" ht="150" customHeight="1" x14ac:dyDescent="0.35">
      <c r="A26" s="133">
        <v>2</v>
      </c>
      <c r="B26" s="83" t="s">
        <v>293</v>
      </c>
      <c r="C26" s="36"/>
      <c r="D26" s="38"/>
      <c r="E26" s="131">
        <f t="shared" ref="E26" si="1">IF(C26="Fully met", 1, IF(C26="Partially met",0.5, 0))</f>
        <v>0</v>
      </c>
    </row>
    <row r="27" spans="1:5" ht="100" customHeight="1" x14ac:dyDescent="0.35">
      <c r="A27" s="82">
        <v>3</v>
      </c>
      <c r="B27" s="134" t="s">
        <v>71</v>
      </c>
      <c r="C27" s="28"/>
      <c r="D27" s="25"/>
      <c r="E27" s="113">
        <f>IF(C27="Fully met", 1, IF(C27="Partially met",0.5, 0))</f>
        <v>0</v>
      </c>
    </row>
    <row r="28" spans="1:5" ht="50.15" customHeight="1" x14ac:dyDescent="0.35">
      <c r="A28" s="82">
        <v>4</v>
      </c>
      <c r="B28" s="83" t="s">
        <v>119</v>
      </c>
      <c r="C28" s="28"/>
      <c r="D28" s="25"/>
      <c r="E28" s="113">
        <f t="shared" ref="E28:E42" si="2">IF(C28="Fully met", 1, IF(C28="Partially met",0.5, 0))</f>
        <v>0</v>
      </c>
    </row>
    <row r="29" spans="1:5" ht="50.15" customHeight="1" x14ac:dyDescent="0.35">
      <c r="A29" s="82">
        <v>5</v>
      </c>
      <c r="B29" s="83" t="s">
        <v>109</v>
      </c>
      <c r="C29" s="28"/>
      <c r="D29" s="25"/>
      <c r="E29" s="113">
        <f t="shared" si="2"/>
        <v>0</v>
      </c>
    </row>
    <row r="30" spans="1:5" ht="50.15" customHeight="1" x14ac:dyDescent="0.35">
      <c r="A30" s="82">
        <v>6</v>
      </c>
      <c r="B30" s="83" t="s">
        <v>120</v>
      </c>
      <c r="C30" s="28"/>
      <c r="D30" s="25"/>
      <c r="E30" s="113">
        <f t="shared" si="2"/>
        <v>0</v>
      </c>
    </row>
    <row r="31" spans="1:5" ht="50.15" customHeight="1" x14ac:dyDescent="0.35">
      <c r="A31" s="82">
        <v>7</v>
      </c>
      <c r="B31" s="83" t="s">
        <v>80</v>
      </c>
      <c r="C31" s="28"/>
      <c r="D31" s="25"/>
      <c r="E31" s="113">
        <f t="shared" si="2"/>
        <v>0</v>
      </c>
    </row>
    <row r="32" spans="1:5" ht="50.15" customHeight="1" x14ac:dyDescent="0.35">
      <c r="A32" s="82">
        <v>8</v>
      </c>
      <c r="B32" s="83" t="s">
        <v>121</v>
      </c>
      <c r="C32" s="28"/>
      <c r="D32" s="25"/>
      <c r="E32" s="113">
        <f t="shared" si="2"/>
        <v>0</v>
      </c>
    </row>
    <row r="33" spans="1:5" ht="50.15" customHeight="1" x14ac:dyDescent="0.35">
      <c r="A33" s="82">
        <v>9</v>
      </c>
      <c r="B33" s="83" t="s">
        <v>82</v>
      </c>
      <c r="C33" s="28"/>
      <c r="D33" s="25"/>
      <c r="E33" s="113">
        <f t="shared" si="2"/>
        <v>0</v>
      </c>
    </row>
    <row r="34" spans="1:5" ht="50.15" customHeight="1" x14ac:dyDescent="0.35">
      <c r="A34" s="82">
        <v>10</v>
      </c>
      <c r="B34" s="83" t="s">
        <v>84</v>
      </c>
      <c r="C34" s="28"/>
      <c r="D34" s="25"/>
      <c r="E34" s="113">
        <f t="shared" si="2"/>
        <v>0</v>
      </c>
    </row>
    <row r="35" spans="1:5" ht="50.15" customHeight="1" x14ac:dyDescent="0.35">
      <c r="A35" s="82">
        <v>11</v>
      </c>
      <c r="B35" s="83" t="s">
        <v>122</v>
      </c>
      <c r="C35" s="28"/>
      <c r="D35" s="25"/>
      <c r="E35" s="113">
        <f t="shared" si="2"/>
        <v>0</v>
      </c>
    </row>
    <row r="36" spans="1:5" ht="50.15" customHeight="1" x14ac:dyDescent="0.35">
      <c r="A36" s="82">
        <v>12</v>
      </c>
      <c r="B36" s="83" t="s">
        <v>85</v>
      </c>
      <c r="C36" s="28"/>
      <c r="D36" s="25"/>
      <c r="E36" s="113">
        <f t="shared" si="2"/>
        <v>0</v>
      </c>
    </row>
    <row r="37" spans="1:5" ht="50.15" customHeight="1" x14ac:dyDescent="0.35">
      <c r="A37" s="82">
        <v>13</v>
      </c>
      <c r="B37" s="83" t="s">
        <v>86</v>
      </c>
      <c r="C37" s="28"/>
      <c r="D37" s="25"/>
      <c r="E37" s="113">
        <f t="shared" si="2"/>
        <v>0</v>
      </c>
    </row>
    <row r="38" spans="1:5" ht="50.15" customHeight="1" x14ac:dyDescent="0.35">
      <c r="A38" s="82">
        <v>14</v>
      </c>
      <c r="B38" s="83" t="s">
        <v>87</v>
      </c>
      <c r="C38" s="28"/>
      <c r="D38" s="25"/>
      <c r="E38" s="113">
        <f t="shared" si="2"/>
        <v>0</v>
      </c>
    </row>
    <row r="39" spans="1:5" ht="80.150000000000006" customHeight="1" x14ac:dyDescent="0.35">
      <c r="A39" s="82">
        <v>15</v>
      </c>
      <c r="B39" s="83" t="s">
        <v>88</v>
      </c>
      <c r="C39" s="28"/>
      <c r="D39" s="25"/>
      <c r="E39" s="113">
        <f t="shared" si="2"/>
        <v>0</v>
      </c>
    </row>
    <row r="40" spans="1:5" ht="50.15" customHeight="1" x14ac:dyDescent="0.35">
      <c r="A40" s="82">
        <v>16</v>
      </c>
      <c r="B40" s="83" t="s">
        <v>123</v>
      </c>
      <c r="C40" s="28"/>
      <c r="D40" s="25"/>
      <c r="E40" s="113">
        <f t="shared" si="2"/>
        <v>0</v>
      </c>
    </row>
    <row r="41" spans="1:5" ht="50.15" customHeight="1" x14ac:dyDescent="0.35">
      <c r="A41" s="82">
        <v>17</v>
      </c>
      <c r="B41" s="83" t="s">
        <v>89</v>
      </c>
      <c r="C41" s="28"/>
      <c r="D41" s="25"/>
      <c r="E41" s="113">
        <f t="shared" si="2"/>
        <v>0</v>
      </c>
    </row>
    <row r="42" spans="1:5" ht="50.15" customHeight="1" x14ac:dyDescent="0.35">
      <c r="A42" s="82">
        <v>18</v>
      </c>
      <c r="B42" s="83" t="s">
        <v>90</v>
      </c>
      <c r="C42" s="28"/>
      <c r="D42" s="25"/>
      <c r="E42" s="113">
        <f t="shared" si="2"/>
        <v>0</v>
      </c>
    </row>
    <row r="43" spans="1:5" ht="15.5" customHeight="1" x14ac:dyDescent="0.35">
      <c r="A43" s="114"/>
      <c r="B43" s="115"/>
      <c r="C43" s="116"/>
      <c r="D43" s="117" t="s">
        <v>67</v>
      </c>
      <c r="E43" s="66">
        <f>SUM(E25:E42)</f>
        <v>0</v>
      </c>
    </row>
    <row r="44" spans="1:5" ht="15" customHeight="1" thickBot="1" x14ac:dyDescent="0.4">
      <c r="A44" s="118"/>
      <c r="B44" s="119"/>
      <c r="C44" s="120"/>
      <c r="D44" s="121"/>
      <c r="E44" s="112" t="s">
        <v>142</v>
      </c>
    </row>
    <row r="45" spans="1:5" ht="15" thickBot="1" x14ac:dyDescent="0.4">
      <c r="A45" s="122"/>
      <c r="B45" s="122"/>
      <c r="C45" s="123"/>
      <c r="D45" s="122"/>
      <c r="E45" s="123"/>
    </row>
    <row r="46" spans="1:5" ht="30" customHeight="1" x14ac:dyDescent="0.35">
      <c r="A46" s="135"/>
      <c r="B46" s="86" t="s">
        <v>91</v>
      </c>
      <c r="C46" s="87"/>
      <c r="D46" s="86"/>
      <c r="E46" s="136"/>
    </row>
    <row r="47" spans="1:5" ht="30" customHeight="1" x14ac:dyDescent="0.35">
      <c r="A47" s="137"/>
      <c r="B47" s="138" t="s">
        <v>54</v>
      </c>
      <c r="C47" s="129" t="s">
        <v>12</v>
      </c>
      <c r="D47" s="129" t="s">
        <v>13</v>
      </c>
      <c r="E47" s="130" t="s">
        <v>55</v>
      </c>
    </row>
    <row r="48" spans="1:5" ht="80.150000000000006" customHeight="1" x14ac:dyDescent="0.35">
      <c r="A48" s="82">
        <v>1</v>
      </c>
      <c r="B48" s="83" t="s">
        <v>92</v>
      </c>
      <c r="C48" s="28"/>
      <c r="D48" s="25"/>
      <c r="E48" s="113">
        <f>IF(C48="Fully met", 1, IF(C48="Partially met",0.5, 0))</f>
        <v>0</v>
      </c>
    </row>
    <row r="49" spans="1:5" ht="80.150000000000006" customHeight="1" x14ac:dyDescent="0.35">
      <c r="A49" s="82">
        <v>2</v>
      </c>
      <c r="B49" s="83" t="s">
        <v>93</v>
      </c>
      <c r="C49" s="28"/>
      <c r="D49" s="25"/>
      <c r="E49" s="113">
        <f t="shared" ref="E49:E57" si="3">IF(C49="Fully met", 1, IF(C49="Partially met",0.5, 0))</f>
        <v>0</v>
      </c>
    </row>
    <row r="50" spans="1:5" ht="50.15" customHeight="1" x14ac:dyDescent="0.35">
      <c r="A50" s="82">
        <v>3</v>
      </c>
      <c r="B50" s="83" t="s">
        <v>94</v>
      </c>
      <c r="C50" s="28"/>
      <c r="D50" s="25"/>
      <c r="E50" s="113">
        <f t="shared" si="3"/>
        <v>0</v>
      </c>
    </row>
    <row r="51" spans="1:5" ht="50.15" customHeight="1" x14ac:dyDescent="0.35">
      <c r="A51" s="82">
        <v>4</v>
      </c>
      <c r="B51" s="83" t="s">
        <v>124</v>
      </c>
      <c r="C51" s="28"/>
      <c r="D51" s="25"/>
      <c r="E51" s="113">
        <f t="shared" si="3"/>
        <v>0</v>
      </c>
    </row>
    <row r="52" spans="1:5" ht="50.15" customHeight="1" x14ac:dyDescent="0.35">
      <c r="A52" s="82">
        <v>5</v>
      </c>
      <c r="B52" s="83" t="s">
        <v>96</v>
      </c>
      <c r="C52" s="28"/>
      <c r="D52" s="25"/>
      <c r="E52" s="113">
        <f t="shared" si="3"/>
        <v>0</v>
      </c>
    </row>
    <row r="53" spans="1:5" ht="50.15" customHeight="1" x14ac:dyDescent="0.35">
      <c r="A53" s="82">
        <v>6</v>
      </c>
      <c r="B53" s="83" t="s">
        <v>97</v>
      </c>
      <c r="C53" s="28"/>
      <c r="D53" s="25"/>
      <c r="E53" s="113">
        <f t="shared" si="3"/>
        <v>0</v>
      </c>
    </row>
    <row r="54" spans="1:5" ht="50.15" customHeight="1" x14ac:dyDescent="0.35">
      <c r="A54" s="82">
        <v>7</v>
      </c>
      <c r="B54" s="83" t="s">
        <v>125</v>
      </c>
      <c r="C54" s="28"/>
      <c r="D54" s="25"/>
      <c r="E54" s="113">
        <f t="shared" si="3"/>
        <v>0</v>
      </c>
    </row>
    <row r="55" spans="1:5" ht="50.15" customHeight="1" x14ac:dyDescent="0.35">
      <c r="A55" s="82">
        <v>8</v>
      </c>
      <c r="B55" s="83" t="s">
        <v>99</v>
      </c>
      <c r="C55" s="28"/>
      <c r="D55" s="25"/>
      <c r="E55" s="113">
        <f t="shared" si="3"/>
        <v>0</v>
      </c>
    </row>
    <row r="56" spans="1:5" ht="50.15" customHeight="1" x14ac:dyDescent="0.35">
      <c r="A56" s="82">
        <v>9</v>
      </c>
      <c r="B56" s="83" t="s">
        <v>89</v>
      </c>
      <c r="C56" s="28"/>
      <c r="D56" s="25"/>
      <c r="E56" s="113">
        <f t="shared" si="3"/>
        <v>0</v>
      </c>
    </row>
    <row r="57" spans="1:5" ht="50.15" customHeight="1" x14ac:dyDescent="0.35">
      <c r="A57" s="82">
        <v>10</v>
      </c>
      <c r="B57" s="83" t="s">
        <v>100</v>
      </c>
      <c r="C57" s="28"/>
      <c r="D57" s="25"/>
      <c r="E57" s="113">
        <f t="shared" si="3"/>
        <v>0</v>
      </c>
    </row>
    <row r="58" spans="1:5" ht="15.5" customHeight="1" x14ac:dyDescent="0.35">
      <c r="A58" s="114"/>
      <c r="B58" s="115"/>
      <c r="C58" s="116"/>
      <c r="D58" s="117" t="s">
        <v>67</v>
      </c>
      <c r="E58" s="66">
        <f>SUM(E48:E57)</f>
        <v>0</v>
      </c>
    </row>
    <row r="59" spans="1:5" ht="15" customHeight="1" thickBot="1" x14ac:dyDescent="0.4">
      <c r="A59" s="118"/>
      <c r="B59" s="119"/>
      <c r="C59" s="120"/>
      <c r="D59" s="121"/>
      <c r="E59" s="112" t="s">
        <v>143</v>
      </c>
    </row>
    <row r="60" spans="1:5" ht="15" thickBot="1" x14ac:dyDescent="0.4">
      <c r="A60" s="122"/>
      <c r="B60" s="122"/>
      <c r="C60" s="123"/>
      <c r="D60" s="122"/>
      <c r="E60" s="123"/>
    </row>
    <row r="61" spans="1:5" ht="30" customHeight="1" x14ac:dyDescent="0.35">
      <c r="A61" s="135"/>
      <c r="B61" s="86" t="s">
        <v>126</v>
      </c>
      <c r="C61" s="87"/>
      <c r="D61" s="86"/>
      <c r="E61" s="136"/>
    </row>
    <row r="62" spans="1:5" ht="30" customHeight="1" x14ac:dyDescent="0.35">
      <c r="A62" s="137"/>
      <c r="B62" s="138" t="s">
        <v>54</v>
      </c>
      <c r="C62" s="129" t="s">
        <v>12</v>
      </c>
      <c r="D62" s="129" t="s">
        <v>13</v>
      </c>
      <c r="E62" s="130" t="s">
        <v>55</v>
      </c>
    </row>
    <row r="63" spans="1:5" ht="80.150000000000006" customHeight="1" x14ac:dyDescent="0.35">
      <c r="A63" s="82">
        <v>1</v>
      </c>
      <c r="B63" s="83" t="s">
        <v>127</v>
      </c>
      <c r="C63" s="28"/>
      <c r="D63" s="25"/>
      <c r="E63" s="113">
        <f>IF(C63="Fully met", 1, IF(C63="Partially met",0.5, 0))</f>
        <v>0</v>
      </c>
    </row>
    <row r="64" spans="1:5" ht="80.150000000000006" customHeight="1" x14ac:dyDescent="0.35">
      <c r="A64" s="82">
        <v>2</v>
      </c>
      <c r="B64" s="83" t="s">
        <v>128</v>
      </c>
      <c r="C64" s="28"/>
      <c r="D64" s="25"/>
      <c r="E64" s="113">
        <f t="shared" ref="E64:E68" si="4">IF(C64="Fully met", 1, IF(C64="Partially met",0.5, 0))</f>
        <v>0</v>
      </c>
    </row>
    <row r="65" spans="1:5" ht="50.15" customHeight="1" x14ac:dyDescent="0.35">
      <c r="A65" s="82">
        <v>3</v>
      </c>
      <c r="B65" s="83" t="s">
        <v>129</v>
      </c>
      <c r="C65" s="28"/>
      <c r="D65" s="25"/>
      <c r="E65" s="113">
        <f t="shared" si="4"/>
        <v>0</v>
      </c>
    </row>
    <row r="66" spans="1:5" ht="50.15" customHeight="1" x14ac:dyDescent="0.35">
      <c r="A66" s="82">
        <v>4</v>
      </c>
      <c r="B66" s="83" t="s">
        <v>130</v>
      </c>
      <c r="C66" s="28"/>
      <c r="D66" s="25"/>
      <c r="E66" s="113">
        <f t="shared" si="4"/>
        <v>0</v>
      </c>
    </row>
    <row r="67" spans="1:5" ht="80.150000000000006" customHeight="1" x14ac:dyDescent="0.35">
      <c r="A67" s="82">
        <v>5</v>
      </c>
      <c r="B67" s="83" t="s">
        <v>131</v>
      </c>
      <c r="C67" s="28"/>
      <c r="D67" s="25"/>
      <c r="E67" s="113">
        <f t="shared" si="4"/>
        <v>0</v>
      </c>
    </row>
    <row r="68" spans="1:5" ht="50.15" customHeight="1" x14ac:dyDescent="0.35">
      <c r="A68" s="82">
        <v>6</v>
      </c>
      <c r="B68" s="83" t="s">
        <v>132</v>
      </c>
      <c r="C68" s="28"/>
      <c r="D68" s="25"/>
      <c r="E68" s="113">
        <f t="shared" si="4"/>
        <v>0</v>
      </c>
    </row>
    <row r="69" spans="1:5" ht="15.5" customHeight="1" x14ac:dyDescent="0.35">
      <c r="A69" s="114"/>
      <c r="B69" s="115"/>
      <c r="C69" s="116"/>
      <c r="D69" s="117" t="s">
        <v>67</v>
      </c>
      <c r="E69" s="66">
        <f>SUM(E63:E68)</f>
        <v>0</v>
      </c>
    </row>
    <row r="70" spans="1:5" ht="15" customHeight="1" thickBot="1" x14ac:dyDescent="0.4">
      <c r="A70" s="118"/>
      <c r="B70" s="119"/>
      <c r="C70" s="120"/>
      <c r="D70" s="121"/>
      <c r="E70" s="112" t="s">
        <v>144</v>
      </c>
    </row>
    <row r="71" spans="1:5" ht="15" customHeight="1" thickBot="1" x14ac:dyDescent="0.4">
      <c r="A71" s="122"/>
      <c r="B71" s="122"/>
      <c r="C71" s="123"/>
      <c r="D71" s="122"/>
      <c r="E71" s="123"/>
    </row>
    <row r="72" spans="1:5" ht="30" customHeight="1" x14ac:dyDescent="0.35">
      <c r="A72" s="135"/>
      <c r="B72" s="86" t="s">
        <v>266</v>
      </c>
      <c r="C72" s="87"/>
      <c r="D72" s="86"/>
      <c r="E72" s="136"/>
    </row>
    <row r="73" spans="1:5" ht="30" customHeight="1" x14ac:dyDescent="0.35">
      <c r="A73" s="137"/>
      <c r="B73" s="138" t="s">
        <v>54</v>
      </c>
      <c r="C73" s="129" t="s">
        <v>12</v>
      </c>
      <c r="D73" s="129" t="s">
        <v>13</v>
      </c>
      <c r="E73" s="130" t="s">
        <v>55</v>
      </c>
    </row>
    <row r="74" spans="1:5" ht="50.15" customHeight="1" x14ac:dyDescent="0.35">
      <c r="A74" s="82">
        <v>1</v>
      </c>
      <c r="B74" s="132" t="s">
        <v>133</v>
      </c>
      <c r="C74" s="28"/>
      <c r="D74" s="25"/>
      <c r="E74" s="113">
        <f>IF(C74="Fully met", 1, IF(C74="Partially met",0.5, 0))</f>
        <v>0</v>
      </c>
    </row>
    <row r="75" spans="1:5" ht="150" customHeight="1" x14ac:dyDescent="0.35">
      <c r="A75" s="133">
        <v>2</v>
      </c>
      <c r="B75" s="83" t="s">
        <v>295</v>
      </c>
      <c r="C75" s="36"/>
      <c r="D75" s="38"/>
      <c r="E75" s="131">
        <f t="shared" ref="E75" si="5">IF(C75="Fully met", 1, IF(C75="Partially met",0.5, 0))</f>
        <v>0</v>
      </c>
    </row>
    <row r="76" spans="1:5" ht="50.15" customHeight="1" x14ac:dyDescent="0.35">
      <c r="A76" s="82">
        <v>3</v>
      </c>
      <c r="B76" s="134" t="s">
        <v>134</v>
      </c>
      <c r="C76" s="28"/>
      <c r="D76" s="25"/>
      <c r="E76" s="113">
        <f>IF(C76="Fully met", 1, IF(C76="Partially met",0.5, 0))</f>
        <v>0</v>
      </c>
    </row>
    <row r="77" spans="1:5" ht="50.15" customHeight="1" x14ac:dyDescent="0.35">
      <c r="A77" s="82">
        <v>4</v>
      </c>
      <c r="B77" s="83" t="s">
        <v>135</v>
      </c>
      <c r="C77" s="28"/>
      <c r="D77" s="25"/>
      <c r="E77" s="113">
        <f t="shared" ref="E77:E81" si="6">IF(C77="Fully met", 1, IF(C77="Partially met",0.5, 0))</f>
        <v>0</v>
      </c>
    </row>
    <row r="78" spans="1:5" ht="50.15" customHeight="1" x14ac:dyDescent="0.35">
      <c r="A78" s="82">
        <v>5</v>
      </c>
      <c r="B78" s="83" t="s">
        <v>136</v>
      </c>
      <c r="C78" s="28"/>
      <c r="D78" s="25"/>
      <c r="E78" s="113">
        <f t="shared" si="6"/>
        <v>0</v>
      </c>
    </row>
    <row r="79" spans="1:5" ht="80.150000000000006" customHeight="1" x14ac:dyDescent="0.35">
      <c r="A79" s="82">
        <v>6</v>
      </c>
      <c r="B79" s="83" t="s">
        <v>137</v>
      </c>
      <c r="C79" s="28"/>
      <c r="D79" s="25"/>
      <c r="E79" s="113">
        <f t="shared" si="6"/>
        <v>0</v>
      </c>
    </row>
    <row r="80" spans="1:5" ht="50.15" customHeight="1" x14ac:dyDescent="0.35">
      <c r="A80" s="82">
        <v>7</v>
      </c>
      <c r="B80" s="83" t="s">
        <v>138</v>
      </c>
      <c r="C80" s="28"/>
      <c r="D80" s="25"/>
      <c r="E80" s="113">
        <f t="shared" si="6"/>
        <v>0</v>
      </c>
    </row>
    <row r="81" spans="1:5" ht="50.15" customHeight="1" x14ac:dyDescent="0.35">
      <c r="A81" s="82">
        <v>8</v>
      </c>
      <c r="B81" s="132" t="s">
        <v>139</v>
      </c>
      <c r="C81" s="28"/>
      <c r="D81" s="25"/>
      <c r="E81" s="113">
        <f t="shared" si="6"/>
        <v>0</v>
      </c>
    </row>
    <row r="82" spans="1:5" ht="130" customHeight="1" x14ac:dyDescent="0.35">
      <c r="A82" s="146">
        <v>9</v>
      </c>
      <c r="B82" s="83" t="s">
        <v>296</v>
      </c>
      <c r="C82" s="45"/>
      <c r="D82" s="44"/>
      <c r="E82" s="131">
        <f>IF(C82="Fully met", 1, IF(C82="Partially met",0.5, 0))</f>
        <v>0</v>
      </c>
    </row>
    <row r="83" spans="1:5" ht="50.15" customHeight="1" x14ac:dyDescent="0.35">
      <c r="A83" s="82">
        <v>10</v>
      </c>
      <c r="B83" s="134" t="s">
        <v>140</v>
      </c>
      <c r="C83" s="28"/>
      <c r="D83" s="25"/>
      <c r="E83" s="113">
        <f>IF(C83="Fully met", 1, IF(C83="Partially met",0.5, 0))</f>
        <v>0</v>
      </c>
    </row>
    <row r="84" spans="1:5" ht="50.15" customHeight="1" x14ac:dyDescent="0.35">
      <c r="A84" s="82">
        <v>11</v>
      </c>
      <c r="B84" s="134" t="s">
        <v>186</v>
      </c>
      <c r="C84" s="28"/>
      <c r="D84" s="25"/>
      <c r="E84" s="113">
        <f t="shared" ref="E84:E85" si="7">IF(C84="Fully met", 1, IF(C84="Partially met",0.5, 0))</f>
        <v>0</v>
      </c>
    </row>
    <row r="85" spans="1:5" ht="80" customHeight="1" x14ac:dyDescent="0.35">
      <c r="A85" s="82">
        <v>12</v>
      </c>
      <c r="B85" s="134" t="s">
        <v>264</v>
      </c>
      <c r="C85" s="28"/>
      <c r="D85" s="25"/>
      <c r="E85" s="113">
        <f t="shared" si="7"/>
        <v>0</v>
      </c>
    </row>
    <row r="86" spans="1:5" ht="50.15" customHeight="1" x14ac:dyDescent="0.35">
      <c r="A86" s="82">
        <v>13</v>
      </c>
      <c r="B86" s="83" t="s">
        <v>267</v>
      </c>
      <c r="C86" s="28"/>
      <c r="D86" s="25"/>
      <c r="E86" s="113">
        <f>IF(C86="Fully met", 1, IF(C86="Partially met",0.5, 0))</f>
        <v>0</v>
      </c>
    </row>
    <row r="87" spans="1:5" ht="15.5" customHeight="1" x14ac:dyDescent="0.35">
      <c r="A87" s="114"/>
      <c r="B87" s="115"/>
      <c r="C87" s="116"/>
      <c r="D87" s="117" t="s">
        <v>67</v>
      </c>
      <c r="E87" s="66">
        <f>SUM(E74:E86)</f>
        <v>0</v>
      </c>
    </row>
    <row r="88" spans="1:5" ht="15" customHeight="1" thickBot="1" x14ac:dyDescent="0.4">
      <c r="A88" s="118"/>
      <c r="B88" s="119"/>
      <c r="C88" s="120"/>
      <c r="D88" s="121"/>
      <c r="E88" s="112" t="s">
        <v>175</v>
      </c>
    </row>
  </sheetData>
  <sheetProtection algorithmName="SHA-512" hashValue="WydvSix/ze/GvJ9iO3KFCENBnQuyu5fU/JEWwZvu3mIcVJEmkiFauoG0s1Djn7kzQ3WAemgTSjbN3OHWpk7ykw==" saltValue="OK7Qn99SDwkh0BdchUeP9w==" spinCount="100000" sheet="1" objects="1" scenarios="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2&amp;RFirst Grade</oddFooter>
  </headerFooter>
  <rowBreaks count="3" manualBreakCount="3">
    <brk id="22" max="16383" man="1"/>
    <brk id="45" max="16383" man="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4"/>
  <sheetViews>
    <sheetView zoomScaleNormal="100" workbookViewId="0">
      <selection activeCellId="18" sqref="A73:E74 E64:E72 A64:B72 E61:E63 A61:B63 A56:E60 E50:E55 A50:B55 A45:E49 E34:E44 A34:B44 E32:E33 A32:B33 A27:E31 E16:E26 A16:B26 E9:E15 A9:B15 A1:E8"/>
    </sheetView>
  </sheetViews>
  <sheetFormatPr defaultColWidth="8.7265625" defaultRowHeight="14.5" x14ac:dyDescent="0.35"/>
  <cols>
    <col min="1" max="1" width="4.54296875" style="2" customWidth="1"/>
    <col min="2" max="2" width="55.54296875" style="2" customWidth="1"/>
    <col min="3" max="3" width="14.54296875" style="2" customWidth="1"/>
    <col min="4" max="4" width="40.54296875" style="2" customWidth="1"/>
    <col min="5" max="5" width="9.54296875" style="6" customWidth="1"/>
    <col min="6" max="16384" width="8.7265625" style="2"/>
  </cols>
  <sheetData>
    <row r="1" spans="1:5" ht="18.5" x14ac:dyDescent="0.35">
      <c r="A1" s="105" t="s">
        <v>9</v>
      </c>
      <c r="B1" s="105"/>
      <c r="C1" s="105"/>
      <c r="D1" s="105"/>
      <c r="E1" s="105"/>
    </row>
    <row r="2" spans="1:5" ht="15.5" x14ac:dyDescent="0.35">
      <c r="A2" s="141"/>
      <c r="B2" s="122"/>
      <c r="C2" s="122"/>
      <c r="D2" s="122"/>
      <c r="E2" s="123"/>
    </row>
    <row r="3" spans="1:5" ht="15.5" x14ac:dyDescent="0.35">
      <c r="A3" s="142" t="s">
        <v>52</v>
      </c>
      <c r="B3" s="142"/>
      <c r="C3" s="142"/>
      <c r="D3" s="142"/>
      <c r="E3" s="142"/>
    </row>
    <row r="4" spans="1:5" x14ac:dyDescent="0.35">
      <c r="A4" s="122"/>
      <c r="B4" s="122"/>
      <c r="C4" s="122"/>
      <c r="D4" s="122"/>
      <c r="E4" s="123"/>
    </row>
    <row r="5" spans="1:5" ht="18.5" x14ac:dyDescent="0.45">
      <c r="A5" s="144" t="s">
        <v>145</v>
      </c>
      <c r="B5" s="144"/>
      <c r="C5" s="144"/>
      <c r="D5" s="144"/>
      <c r="E5" s="144"/>
    </row>
    <row r="6" spans="1:5" ht="16" thickBot="1" x14ac:dyDescent="0.4">
      <c r="A6" s="148"/>
      <c r="B6" s="148"/>
      <c r="C6" s="148"/>
      <c r="D6" s="148"/>
      <c r="E6" s="148"/>
    </row>
    <row r="7" spans="1:5" ht="30" customHeight="1" x14ac:dyDescent="0.35">
      <c r="A7" s="135"/>
      <c r="B7" s="86" t="s">
        <v>147</v>
      </c>
      <c r="C7" s="86"/>
      <c r="D7" s="86"/>
      <c r="E7" s="136"/>
    </row>
    <row r="8" spans="1:5" ht="30" customHeight="1" x14ac:dyDescent="0.35">
      <c r="A8" s="137"/>
      <c r="B8" s="138" t="s">
        <v>54</v>
      </c>
      <c r="C8" s="129" t="s">
        <v>12</v>
      </c>
      <c r="D8" s="129" t="s">
        <v>13</v>
      </c>
      <c r="E8" s="130" t="s">
        <v>55</v>
      </c>
    </row>
    <row r="9" spans="1:5" ht="50.15" customHeight="1" x14ac:dyDescent="0.35">
      <c r="A9" s="82">
        <v>1</v>
      </c>
      <c r="B9" s="83" t="s">
        <v>148</v>
      </c>
      <c r="C9" s="26"/>
      <c r="D9" s="25"/>
      <c r="E9" s="113">
        <f>IF(C9="Fully met", 1, IF(C9="Partially met",0.5, 0))</f>
        <v>0</v>
      </c>
    </row>
    <row r="10" spans="1:5" ht="150" customHeight="1" x14ac:dyDescent="0.35">
      <c r="A10" s="133">
        <v>2</v>
      </c>
      <c r="B10" s="83" t="s">
        <v>293</v>
      </c>
      <c r="C10" s="36"/>
      <c r="D10" s="38"/>
      <c r="E10" s="113">
        <f>IF(C10="Fully met", 1, IF(C10="Partially met",0.5, 0))</f>
        <v>0</v>
      </c>
    </row>
    <row r="11" spans="1:5" ht="80.150000000000006" customHeight="1" x14ac:dyDescent="0.35">
      <c r="A11" s="82">
        <v>3</v>
      </c>
      <c r="B11" s="83" t="s">
        <v>57</v>
      </c>
      <c r="C11" s="26"/>
      <c r="D11" s="25"/>
      <c r="E11" s="113">
        <f>IF(C11="Fully met", 1, IF(C11="Partially met",0.5, 0))</f>
        <v>0</v>
      </c>
    </row>
    <row r="12" spans="1:5" ht="50.15" customHeight="1" x14ac:dyDescent="0.35">
      <c r="A12" s="150">
        <v>4</v>
      </c>
      <c r="B12" s="151" t="s">
        <v>149</v>
      </c>
      <c r="C12" s="26"/>
      <c r="D12" s="25"/>
      <c r="E12" s="113">
        <f t="shared" ref="E12" si="0">IF(C12="Fully met", 1, IF(C12="Partially met",0.5, 0))</f>
        <v>0</v>
      </c>
    </row>
    <row r="13" spans="1:5" ht="80.150000000000006" customHeight="1" x14ac:dyDescent="0.35">
      <c r="A13" s="150">
        <v>5</v>
      </c>
      <c r="B13" s="153" t="s">
        <v>150</v>
      </c>
      <c r="C13" s="26"/>
      <c r="D13" s="25"/>
      <c r="E13" s="113">
        <f>IF(C13="Fully met", 1, IF(C13="Partially met",0.5, 0))</f>
        <v>0</v>
      </c>
    </row>
    <row r="14" spans="1:5" ht="50.15" customHeight="1" x14ac:dyDescent="0.35">
      <c r="A14" s="150">
        <v>6</v>
      </c>
      <c r="B14" s="151" t="s">
        <v>151</v>
      </c>
      <c r="C14" s="26"/>
      <c r="D14" s="25"/>
      <c r="E14" s="113">
        <f t="shared" ref="E14:E26" si="1">IF(C14="Fully met", 1, IF(C14="Partially met",0.5, 0))</f>
        <v>0</v>
      </c>
    </row>
    <row r="15" spans="1:5" ht="50.15" customHeight="1" x14ac:dyDescent="0.35">
      <c r="A15" s="150">
        <v>7</v>
      </c>
      <c r="B15" s="151" t="s">
        <v>152</v>
      </c>
      <c r="C15" s="26"/>
      <c r="D15" s="25"/>
      <c r="E15" s="113">
        <f t="shared" si="1"/>
        <v>0</v>
      </c>
    </row>
    <row r="16" spans="1:5" ht="50.15" customHeight="1" x14ac:dyDescent="0.35">
      <c r="A16" s="150">
        <v>8</v>
      </c>
      <c r="B16" s="151" t="s">
        <v>153</v>
      </c>
      <c r="C16" s="26"/>
      <c r="D16" s="25"/>
      <c r="E16" s="113">
        <f t="shared" si="1"/>
        <v>0</v>
      </c>
    </row>
    <row r="17" spans="1:5" ht="50.15" customHeight="1" x14ac:dyDescent="0.35">
      <c r="A17" s="152">
        <v>9</v>
      </c>
      <c r="B17" s="147" t="s">
        <v>154</v>
      </c>
      <c r="C17" s="26"/>
      <c r="D17" s="25"/>
      <c r="E17" s="113">
        <f t="shared" si="1"/>
        <v>0</v>
      </c>
    </row>
    <row r="18" spans="1:5" ht="50.15" customHeight="1" x14ac:dyDescent="0.35">
      <c r="A18" s="152">
        <v>10</v>
      </c>
      <c r="B18" s="147" t="s">
        <v>155</v>
      </c>
      <c r="C18" s="26"/>
      <c r="D18" s="25"/>
      <c r="E18" s="113">
        <f t="shared" si="1"/>
        <v>0</v>
      </c>
    </row>
    <row r="19" spans="1:5" ht="50.15" customHeight="1" x14ac:dyDescent="0.35">
      <c r="A19" s="152">
        <v>11</v>
      </c>
      <c r="B19" s="147" t="s">
        <v>85</v>
      </c>
      <c r="C19" s="26"/>
      <c r="D19" s="25"/>
      <c r="E19" s="113">
        <f t="shared" si="1"/>
        <v>0</v>
      </c>
    </row>
    <row r="20" spans="1:5" ht="50.15" customHeight="1" x14ac:dyDescent="0.35">
      <c r="A20" s="152">
        <v>12</v>
      </c>
      <c r="B20" s="147" t="s">
        <v>156</v>
      </c>
      <c r="C20" s="26"/>
      <c r="D20" s="25"/>
      <c r="E20" s="113">
        <f t="shared" si="1"/>
        <v>0</v>
      </c>
    </row>
    <row r="21" spans="1:5" ht="50.15" customHeight="1" x14ac:dyDescent="0.35">
      <c r="A21" s="152">
        <v>13</v>
      </c>
      <c r="B21" s="147" t="s">
        <v>268</v>
      </c>
      <c r="C21" s="26"/>
      <c r="D21" s="25"/>
      <c r="E21" s="113">
        <f t="shared" si="1"/>
        <v>0</v>
      </c>
    </row>
    <row r="22" spans="1:5" ht="50.15" customHeight="1" x14ac:dyDescent="0.35">
      <c r="A22" s="152">
        <v>14</v>
      </c>
      <c r="B22" s="147" t="s">
        <v>157</v>
      </c>
      <c r="C22" s="26"/>
      <c r="D22" s="25"/>
      <c r="E22" s="113">
        <f t="shared" si="1"/>
        <v>0</v>
      </c>
    </row>
    <row r="23" spans="1:5" ht="50.15" customHeight="1" x14ac:dyDescent="0.35">
      <c r="A23" s="152">
        <v>15</v>
      </c>
      <c r="B23" s="147" t="s">
        <v>158</v>
      </c>
      <c r="C23" s="26"/>
      <c r="D23" s="25"/>
      <c r="E23" s="113">
        <f t="shared" si="1"/>
        <v>0</v>
      </c>
    </row>
    <row r="24" spans="1:5" ht="50.15" customHeight="1" x14ac:dyDescent="0.35">
      <c r="A24" s="152">
        <v>16</v>
      </c>
      <c r="B24" s="147" t="s">
        <v>159</v>
      </c>
      <c r="C24" s="26"/>
      <c r="D24" s="25"/>
      <c r="E24" s="113">
        <f t="shared" si="1"/>
        <v>0</v>
      </c>
    </row>
    <row r="25" spans="1:5" ht="50.15" customHeight="1" x14ac:dyDescent="0.35">
      <c r="A25" s="152">
        <v>17</v>
      </c>
      <c r="B25" s="147" t="s">
        <v>89</v>
      </c>
      <c r="C25" s="26"/>
      <c r="D25" s="25"/>
      <c r="E25" s="113">
        <f t="shared" si="1"/>
        <v>0</v>
      </c>
    </row>
    <row r="26" spans="1:5" ht="50.15" customHeight="1" x14ac:dyDescent="0.35">
      <c r="A26" s="152">
        <v>18</v>
      </c>
      <c r="B26" s="147" t="s">
        <v>90</v>
      </c>
      <c r="C26" s="26"/>
      <c r="D26" s="25"/>
      <c r="E26" s="113">
        <f t="shared" si="1"/>
        <v>0</v>
      </c>
    </row>
    <row r="27" spans="1:5" ht="15.65" customHeight="1" x14ac:dyDescent="0.35">
      <c r="A27" s="114"/>
      <c r="B27" s="115"/>
      <c r="C27" s="115"/>
      <c r="D27" s="117" t="s">
        <v>67</v>
      </c>
      <c r="E27" s="66">
        <f>SUM(E9:E26)</f>
        <v>0</v>
      </c>
    </row>
    <row r="28" spans="1:5" ht="14.5" customHeight="1" thickBot="1" x14ac:dyDescent="0.4">
      <c r="A28" s="118"/>
      <c r="B28" s="119"/>
      <c r="C28" s="119"/>
      <c r="D28" s="121"/>
      <c r="E28" s="149" t="s">
        <v>142</v>
      </c>
    </row>
    <row r="29" spans="1:5" ht="15" thickBot="1" x14ac:dyDescent="0.4">
      <c r="A29" s="122"/>
      <c r="B29" s="122"/>
      <c r="C29" s="122"/>
      <c r="D29" s="122"/>
      <c r="E29" s="123"/>
    </row>
    <row r="30" spans="1:5" ht="30" customHeight="1" x14ac:dyDescent="0.35">
      <c r="A30" s="135"/>
      <c r="B30" s="86" t="s">
        <v>160</v>
      </c>
      <c r="C30" s="86"/>
      <c r="D30" s="86"/>
      <c r="E30" s="136"/>
    </row>
    <row r="31" spans="1:5" ht="30" customHeight="1" x14ac:dyDescent="0.35">
      <c r="A31" s="137"/>
      <c r="B31" s="138" t="s">
        <v>54</v>
      </c>
      <c r="C31" s="129" t="s">
        <v>12</v>
      </c>
      <c r="D31" s="129" t="s">
        <v>13</v>
      </c>
      <c r="E31" s="130" t="s">
        <v>55</v>
      </c>
    </row>
    <row r="32" spans="1:5" ht="80.150000000000006" customHeight="1" x14ac:dyDescent="0.35">
      <c r="A32" s="82">
        <v>1</v>
      </c>
      <c r="B32" s="83" t="s">
        <v>92</v>
      </c>
      <c r="C32" s="26"/>
      <c r="D32" s="25"/>
      <c r="E32" s="113">
        <f>IF(C32="Fully met", 1, IF(C32="Partially met",0.5, 0))</f>
        <v>0</v>
      </c>
    </row>
    <row r="33" spans="1:5" ht="80.150000000000006" customHeight="1" x14ac:dyDescent="0.35">
      <c r="A33" s="82">
        <v>2</v>
      </c>
      <c r="B33" s="83" t="s">
        <v>93</v>
      </c>
      <c r="C33" s="26"/>
      <c r="D33" s="25"/>
      <c r="E33" s="113">
        <f t="shared" ref="E33:E44" si="2">IF(C33="Fully met", 1, IF(C33="Partially met",0.5, 0))</f>
        <v>0</v>
      </c>
    </row>
    <row r="34" spans="1:5" ht="50.15" customHeight="1" x14ac:dyDescent="0.35">
      <c r="A34" s="82">
        <v>3</v>
      </c>
      <c r="B34" s="83" t="s">
        <v>94</v>
      </c>
      <c r="C34" s="26"/>
      <c r="D34" s="25"/>
      <c r="E34" s="113">
        <f t="shared" si="2"/>
        <v>0</v>
      </c>
    </row>
    <row r="35" spans="1:5" ht="50.15" customHeight="1" x14ac:dyDescent="0.35">
      <c r="A35" s="82">
        <v>4</v>
      </c>
      <c r="B35" s="83" t="s">
        <v>124</v>
      </c>
      <c r="C35" s="26"/>
      <c r="D35" s="25"/>
      <c r="E35" s="113">
        <f t="shared" si="2"/>
        <v>0</v>
      </c>
    </row>
    <row r="36" spans="1:5" ht="50.15" customHeight="1" x14ac:dyDescent="0.35">
      <c r="A36" s="82">
        <v>5</v>
      </c>
      <c r="B36" s="83" t="s">
        <v>96</v>
      </c>
      <c r="C36" s="26"/>
      <c r="D36" s="25"/>
      <c r="E36" s="113">
        <f t="shared" si="2"/>
        <v>0</v>
      </c>
    </row>
    <row r="37" spans="1:5" ht="50.15" customHeight="1" x14ac:dyDescent="0.35">
      <c r="A37" s="82">
        <v>6</v>
      </c>
      <c r="B37" s="83" t="s">
        <v>97</v>
      </c>
      <c r="C37" s="26"/>
      <c r="D37" s="25"/>
      <c r="E37" s="113">
        <f t="shared" si="2"/>
        <v>0</v>
      </c>
    </row>
    <row r="38" spans="1:5" ht="50.15" customHeight="1" x14ac:dyDescent="0.35">
      <c r="A38" s="82">
        <v>7</v>
      </c>
      <c r="B38" s="83" t="s">
        <v>125</v>
      </c>
      <c r="C38" s="26"/>
      <c r="D38" s="25"/>
      <c r="E38" s="113">
        <f t="shared" si="2"/>
        <v>0</v>
      </c>
    </row>
    <row r="39" spans="1:5" ht="50.15" customHeight="1" x14ac:dyDescent="0.35">
      <c r="A39" s="82">
        <v>8</v>
      </c>
      <c r="B39" s="83" t="s">
        <v>99</v>
      </c>
      <c r="C39" s="26"/>
      <c r="D39" s="25"/>
      <c r="E39" s="113">
        <f t="shared" si="2"/>
        <v>0</v>
      </c>
    </row>
    <row r="40" spans="1:5" ht="50.15" customHeight="1" x14ac:dyDescent="0.35">
      <c r="A40" s="82">
        <v>9</v>
      </c>
      <c r="B40" s="83" t="s">
        <v>161</v>
      </c>
      <c r="C40" s="26"/>
      <c r="D40" s="25"/>
      <c r="E40" s="113">
        <f t="shared" si="2"/>
        <v>0</v>
      </c>
    </row>
    <row r="41" spans="1:5" ht="50.15" customHeight="1" x14ac:dyDescent="0.35">
      <c r="A41" s="82">
        <v>10</v>
      </c>
      <c r="B41" s="83" t="s">
        <v>162</v>
      </c>
      <c r="C41" s="26"/>
      <c r="D41" s="25"/>
      <c r="E41" s="113">
        <f t="shared" si="2"/>
        <v>0</v>
      </c>
    </row>
    <row r="42" spans="1:5" ht="50.15" customHeight="1" x14ac:dyDescent="0.35">
      <c r="A42" s="82">
        <v>11</v>
      </c>
      <c r="B42" s="83" t="s">
        <v>163</v>
      </c>
      <c r="C42" s="26"/>
      <c r="D42" s="25"/>
      <c r="E42" s="113">
        <f t="shared" si="2"/>
        <v>0</v>
      </c>
    </row>
    <row r="43" spans="1:5" ht="50.15" customHeight="1" x14ac:dyDescent="0.35">
      <c r="A43" s="82">
        <v>12</v>
      </c>
      <c r="B43" s="83" t="s">
        <v>89</v>
      </c>
      <c r="C43" s="26"/>
      <c r="D43" s="25"/>
      <c r="E43" s="113">
        <f t="shared" si="2"/>
        <v>0</v>
      </c>
    </row>
    <row r="44" spans="1:5" ht="50.15" customHeight="1" x14ac:dyDescent="0.35">
      <c r="A44" s="82">
        <v>13</v>
      </c>
      <c r="B44" s="83" t="s">
        <v>100</v>
      </c>
      <c r="C44" s="26"/>
      <c r="D44" s="25"/>
      <c r="E44" s="113">
        <f t="shared" si="2"/>
        <v>0</v>
      </c>
    </row>
    <row r="45" spans="1:5" ht="15.5" customHeight="1" x14ac:dyDescent="0.35">
      <c r="A45" s="114"/>
      <c r="B45" s="115"/>
      <c r="C45" s="115"/>
      <c r="D45" s="117" t="s">
        <v>67</v>
      </c>
      <c r="E45" s="66">
        <f>SUM(E32:E44)</f>
        <v>0</v>
      </c>
    </row>
    <row r="46" spans="1:5" ht="15" customHeight="1" thickBot="1" x14ac:dyDescent="0.4">
      <c r="A46" s="118"/>
      <c r="B46" s="119"/>
      <c r="C46" s="119"/>
      <c r="D46" s="121"/>
      <c r="E46" s="112" t="s">
        <v>175</v>
      </c>
    </row>
    <row r="47" spans="1:5" ht="15" thickBot="1" x14ac:dyDescent="0.4">
      <c r="A47" s="122"/>
      <c r="B47" s="122"/>
      <c r="C47" s="122"/>
      <c r="D47" s="122"/>
      <c r="E47" s="123"/>
    </row>
    <row r="48" spans="1:5" ht="30" customHeight="1" x14ac:dyDescent="0.35">
      <c r="A48" s="135"/>
      <c r="B48" s="86" t="s">
        <v>164</v>
      </c>
      <c r="C48" s="86"/>
      <c r="D48" s="86"/>
      <c r="E48" s="136"/>
    </row>
    <row r="49" spans="1:5" ht="30" customHeight="1" x14ac:dyDescent="0.35">
      <c r="A49" s="137"/>
      <c r="B49" s="138" t="s">
        <v>54</v>
      </c>
      <c r="C49" s="129" t="s">
        <v>12</v>
      </c>
      <c r="D49" s="129" t="s">
        <v>13</v>
      </c>
      <c r="E49" s="130" t="s">
        <v>55</v>
      </c>
    </row>
    <row r="50" spans="1:5" ht="50.15" customHeight="1" x14ac:dyDescent="0.35">
      <c r="A50" s="82">
        <v>1</v>
      </c>
      <c r="B50" s="83" t="s">
        <v>165</v>
      </c>
      <c r="C50" s="26"/>
      <c r="D50" s="25"/>
      <c r="E50" s="113">
        <f>IF(C50="Fully met", 1, IF(C50="Partially met",0.5, 0))</f>
        <v>0</v>
      </c>
    </row>
    <row r="51" spans="1:5" ht="50.15" customHeight="1" x14ac:dyDescent="0.35">
      <c r="A51" s="82">
        <v>2</v>
      </c>
      <c r="B51" s="83" t="s">
        <v>166</v>
      </c>
      <c r="C51" s="26"/>
      <c r="D51" s="25"/>
      <c r="E51" s="113">
        <f t="shared" ref="E51:E55" si="3">IF(C51="Fully met", 1, IF(C51="Partially met",0.5, 0))</f>
        <v>0</v>
      </c>
    </row>
    <row r="52" spans="1:5" ht="50.15" customHeight="1" x14ac:dyDescent="0.35">
      <c r="A52" s="82">
        <v>3</v>
      </c>
      <c r="B52" s="83" t="s">
        <v>129</v>
      </c>
      <c r="C52" s="26"/>
      <c r="D52" s="25"/>
      <c r="E52" s="113">
        <f t="shared" si="3"/>
        <v>0</v>
      </c>
    </row>
    <row r="53" spans="1:5" ht="50.15" customHeight="1" x14ac:dyDescent="0.35">
      <c r="A53" s="82">
        <v>4</v>
      </c>
      <c r="B53" s="83" t="s">
        <v>167</v>
      </c>
      <c r="C53" s="26"/>
      <c r="D53" s="25"/>
      <c r="E53" s="113">
        <f t="shared" si="3"/>
        <v>0</v>
      </c>
    </row>
    <row r="54" spans="1:5" ht="80.150000000000006" customHeight="1" x14ac:dyDescent="0.35">
      <c r="A54" s="82">
        <v>5</v>
      </c>
      <c r="B54" s="83" t="s">
        <v>131</v>
      </c>
      <c r="C54" s="26"/>
      <c r="D54" s="25"/>
      <c r="E54" s="113">
        <f t="shared" si="3"/>
        <v>0</v>
      </c>
    </row>
    <row r="55" spans="1:5" ht="50.15" customHeight="1" x14ac:dyDescent="0.35">
      <c r="A55" s="82">
        <v>6</v>
      </c>
      <c r="B55" s="83" t="s">
        <v>168</v>
      </c>
      <c r="C55" s="26"/>
      <c r="D55" s="25"/>
      <c r="E55" s="113">
        <f t="shared" si="3"/>
        <v>0</v>
      </c>
    </row>
    <row r="56" spans="1:5" ht="15.5" customHeight="1" x14ac:dyDescent="0.35">
      <c r="A56" s="114"/>
      <c r="B56" s="115"/>
      <c r="C56" s="115"/>
      <c r="D56" s="117" t="s">
        <v>67</v>
      </c>
      <c r="E56" s="66">
        <f>SUM(E50:E55)</f>
        <v>0</v>
      </c>
    </row>
    <row r="57" spans="1:5" ht="15" customHeight="1" thickBot="1" x14ac:dyDescent="0.4">
      <c r="A57" s="118"/>
      <c r="B57" s="119"/>
      <c r="C57" s="119"/>
      <c r="D57" s="121"/>
      <c r="E57" s="112" t="s">
        <v>144</v>
      </c>
    </row>
    <row r="58" spans="1:5" ht="15" thickBot="1" x14ac:dyDescent="0.4">
      <c r="A58" s="123"/>
      <c r="B58" s="122"/>
      <c r="C58" s="122"/>
      <c r="D58" s="122"/>
      <c r="E58" s="123"/>
    </row>
    <row r="59" spans="1:5" ht="30" customHeight="1" x14ac:dyDescent="0.35">
      <c r="A59" s="135"/>
      <c r="B59" s="86" t="s">
        <v>169</v>
      </c>
      <c r="C59" s="86"/>
      <c r="D59" s="86"/>
      <c r="E59" s="136"/>
    </row>
    <row r="60" spans="1:5" ht="30" customHeight="1" x14ac:dyDescent="0.35">
      <c r="A60" s="137"/>
      <c r="B60" s="138" t="s">
        <v>54</v>
      </c>
      <c r="C60" s="129" t="s">
        <v>12</v>
      </c>
      <c r="D60" s="129" t="s">
        <v>13</v>
      </c>
      <c r="E60" s="130" t="s">
        <v>55</v>
      </c>
    </row>
    <row r="61" spans="1:5" ht="80.150000000000006" customHeight="1" x14ac:dyDescent="0.35">
      <c r="A61" s="82">
        <v>1</v>
      </c>
      <c r="B61" s="83" t="s">
        <v>170</v>
      </c>
      <c r="C61" s="26"/>
      <c r="D61" s="25"/>
      <c r="E61" s="113">
        <f>IF(C61="Fully met", 1, IF(C61="Partially met",0.5, 0))</f>
        <v>0</v>
      </c>
    </row>
    <row r="62" spans="1:5" ht="50.15" customHeight="1" x14ac:dyDescent="0.35">
      <c r="A62" s="82">
        <v>2</v>
      </c>
      <c r="B62" s="83" t="s">
        <v>134</v>
      </c>
      <c r="C62" s="26"/>
      <c r="D62" s="25"/>
      <c r="E62" s="113">
        <f t="shared" ref="E62:E63" si="4">IF(C62="Fully met", 1, IF(C62="Partially met",0.5, 0))</f>
        <v>0</v>
      </c>
    </row>
    <row r="63" spans="1:5" ht="80.150000000000006" customHeight="1" x14ac:dyDescent="0.35">
      <c r="A63" s="82">
        <v>3</v>
      </c>
      <c r="B63" s="132" t="s">
        <v>171</v>
      </c>
      <c r="C63" s="26"/>
      <c r="D63" s="25"/>
      <c r="E63" s="113">
        <f t="shared" si="4"/>
        <v>0</v>
      </c>
    </row>
    <row r="64" spans="1:5" ht="130" customHeight="1" x14ac:dyDescent="0.35">
      <c r="A64" s="133">
        <v>4</v>
      </c>
      <c r="B64" s="83" t="s">
        <v>296</v>
      </c>
      <c r="C64" s="36"/>
      <c r="D64" s="38"/>
      <c r="E64" s="113">
        <f>IF(C64="Fully met", 1, IF(C64="Partially met",0.5, 0))</f>
        <v>0</v>
      </c>
    </row>
    <row r="65" spans="1:5" ht="50.15" customHeight="1" x14ac:dyDescent="0.35">
      <c r="A65" s="82">
        <v>5</v>
      </c>
      <c r="B65" s="134" t="s">
        <v>138</v>
      </c>
      <c r="C65" s="26"/>
      <c r="D65" s="25"/>
      <c r="E65" s="113">
        <f>IF(C65="Fully met", 1, IF(C65="Partially met",0.5, 0))</f>
        <v>0</v>
      </c>
    </row>
    <row r="66" spans="1:5" ht="50.15" customHeight="1" x14ac:dyDescent="0.35">
      <c r="A66" s="82">
        <v>6</v>
      </c>
      <c r="B66" s="83" t="s">
        <v>139</v>
      </c>
      <c r="C66" s="26"/>
      <c r="D66" s="25"/>
      <c r="E66" s="113">
        <f t="shared" ref="E66:E72" si="5">IF(C66="Fully met", 1, IF(C66="Partially met",0.5, 0))</f>
        <v>0</v>
      </c>
    </row>
    <row r="67" spans="1:5" ht="80.150000000000006" customHeight="1" x14ac:dyDescent="0.35">
      <c r="A67" s="82">
        <v>7</v>
      </c>
      <c r="B67" s="83" t="s">
        <v>172</v>
      </c>
      <c r="C67" s="26"/>
      <c r="D67" s="25"/>
      <c r="E67" s="113">
        <f t="shared" si="5"/>
        <v>0</v>
      </c>
    </row>
    <row r="68" spans="1:5" ht="50.15" customHeight="1" x14ac:dyDescent="0.35">
      <c r="A68" s="82">
        <v>8</v>
      </c>
      <c r="B68" s="83" t="s">
        <v>173</v>
      </c>
      <c r="C68" s="26"/>
      <c r="D68" s="25"/>
      <c r="E68" s="113">
        <f t="shared" si="5"/>
        <v>0</v>
      </c>
    </row>
    <row r="69" spans="1:5" ht="80.150000000000006" customHeight="1" x14ac:dyDescent="0.35">
      <c r="A69" s="82">
        <v>9</v>
      </c>
      <c r="B69" s="83" t="s">
        <v>174</v>
      </c>
      <c r="C69" s="26"/>
      <c r="D69" s="25"/>
      <c r="E69" s="113">
        <f t="shared" si="5"/>
        <v>0</v>
      </c>
    </row>
    <row r="70" spans="1:5" ht="50.15" customHeight="1" x14ac:dyDescent="0.35">
      <c r="A70" s="82">
        <v>10</v>
      </c>
      <c r="B70" s="83" t="s">
        <v>136</v>
      </c>
      <c r="C70" s="26"/>
      <c r="D70" s="25"/>
      <c r="E70" s="113">
        <f t="shared" si="5"/>
        <v>0</v>
      </c>
    </row>
    <row r="71" spans="1:5" ht="50.15" customHeight="1" x14ac:dyDescent="0.35">
      <c r="A71" s="82">
        <v>11</v>
      </c>
      <c r="B71" s="83" t="s">
        <v>186</v>
      </c>
      <c r="C71" s="26"/>
      <c r="D71" s="25"/>
      <c r="E71" s="113">
        <f t="shared" si="5"/>
        <v>0</v>
      </c>
    </row>
    <row r="72" spans="1:5" ht="50.15" customHeight="1" x14ac:dyDescent="0.35">
      <c r="A72" s="82">
        <v>12</v>
      </c>
      <c r="B72" s="83" t="s">
        <v>141</v>
      </c>
      <c r="C72" s="26"/>
      <c r="D72" s="25"/>
      <c r="E72" s="113">
        <f t="shared" si="5"/>
        <v>0</v>
      </c>
    </row>
    <row r="73" spans="1:5" ht="15.5" customHeight="1" x14ac:dyDescent="0.35">
      <c r="A73" s="114"/>
      <c r="B73" s="115"/>
      <c r="C73" s="115"/>
      <c r="D73" s="117" t="s">
        <v>67</v>
      </c>
      <c r="E73" s="66">
        <f>SUM(E61:E72)</f>
        <v>0</v>
      </c>
    </row>
    <row r="74" spans="1:5" ht="15" customHeight="1" thickBot="1" x14ac:dyDescent="0.4">
      <c r="A74" s="118"/>
      <c r="B74" s="119"/>
      <c r="C74" s="119"/>
      <c r="D74" s="121"/>
      <c r="E74" s="112" t="s">
        <v>68</v>
      </c>
    </row>
  </sheetData>
  <sheetProtection algorithmName="SHA-512" hashValue="lkDs019MAoxW1xpo7L22YPhfkUj5QtXuo5+Tz5B/RVHBGVNz9G4nJ6kSq76HsqCEmMKvmj7k8XIcJ+LAZfQ/VQ==" saltValue="ksUlwsqywkqEU/2O589TBQ==" spinCount="100000" sheet="1" objects="1" scenarios="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2&amp;RSecond Grade</oddFooter>
  </headerFooter>
  <rowBreaks count="3" manualBreakCount="3">
    <brk id="29" max="16383" man="1"/>
    <brk id="47"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zoomScaleNormal="100" workbookViewId="0">
      <selection activeCell="D12" sqref="D12"/>
    </sheetView>
  </sheetViews>
  <sheetFormatPr defaultColWidth="8.7265625" defaultRowHeight="14.5" x14ac:dyDescent="0.35"/>
  <cols>
    <col min="1" max="1" width="4.54296875" style="2" customWidth="1"/>
    <col min="2" max="2" width="55.54296875" style="2" customWidth="1"/>
    <col min="3" max="3" width="14.54296875" style="6" customWidth="1"/>
    <col min="4" max="4" width="40.54296875" style="2" customWidth="1"/>
    <col min="5" max="5" width="9.54296875" style="6" customWidth="1"/>
    <col min="6" max="16384" width="8.7265625" style="2"/>
  </cols>
  <sheetData>
    <row r="1" spans="1:5" ht="18.5" x14ac:dyDescent="0.35">
      <c r="A1" s="105" t="s">
        <v>9</v>
      </c>
      <c r="B1" s="105"/>
      <c r="C1" s="140"/>
      <c r="D1" s="105"/>
      <c r="E1" s="105"/>
    </row>
    <row r="2" spans="1:5" ht="15.5" x14ac:dyDescent="0.35">
      <c r="A2" s="141"/>
      <c r="B2" s="122"/>
      <c r="C2" s="123"/>
      <c r="D2" s="122"/>
      <c r="E2" s="123"/>
    </row>
    <row r="3" spans="1:5" ht="15.5" x14ac:dyDescent="0.35">
      <c r="A3" s="142" t="s">
        <v>52</v>
      </c>
      <c r="B3" s="142"/>
      <c r="C3" s="143"/>
      <c r="D3" s="142"/>
      <c r="E3" s="142"/>
    </row>
    <row r="4" spans="1:5" x14ac:dyDescent="0.35">
      <c r="A4" s="122"/>
      <c r="B4" s="122"/>
      <c r="C4" s="123"/>
      <c r="D4" s="122"/>
      <c r="E4" s="123"/>
    </row>
    <row r="5" spans="1:5" ht="18.5" x14ac:dyDescent="0.45">
      <c r="A5" s="144" t="s">
        <v>236</v>
      </c>
      <c r="B5" s="144"/>
      <c r="C5" s="145"/>
      <c r="D5" s="144"/>
      <c r="E5" s="144"/>
    </row>
    <row r="6" spans="1:5" ht="16" thickBot="1" x14ac:dyDescent="0.4">
      <c r="A6" s="148"/>
      <c r="B6" s="148"/>
      <c r="C6" s="148"/>
      <c r="D6" s="148"/>
      <c r="E6" s="148"/>
    </row>
    <row r="7" spans="1:5" ht="30" customHeight="1" x14ac:dyDescent="0.35">
      <c r="A7" s="135"/>
      <c r="B7" s="86" t="s">
        <v>147</v>
      </c>
      <c r="C7" s="87"/>
      <c r="D7" s="86"/>
      <c r="E7" s="136"/>
    </row>
    <row r="8" spans="1:5" ht="30" customHeight="1" x14ac:dyDescent="0.35">
      <c r="A8" s="137"/>
      <c r="B8" s="138" t="s">
        <v>54</v>
      </c>
      <c r="C8" s="129" t="s">
        <v>12</v>
      </c>
      <c r="D8" s="129" t="s">
        <v>13</v>
      </c>
      <c r="E8" s="130" t="s">
        <v>55</v>
      </c>
    </row>
    <row r="9" spans="1:5" ht="81" customHeight="1" x14ac:dyDescent="0.35">
      <c r="A9" s="82">
        <v>1</v>
      </c>
      <c r="B9" s="83" t="s">
        <v>176</v>
      </c>
      <c r="C9" s="28"/>
      <c r="D9" s="25"/>
      <c r="E9" s="113">
        <f>IF(C9="Fully met", 1, IF(C9="Partially met",0.5, 0))</f>
        <v>0</v>
      </c>
    </row>
    <row r="10" spans="1:5" ht="81" customHeight="1" x14ac:dyDescent="0.35">
      <c r="A10" s="82">
        <v>2</v>
      </c>
      <c r="B10" s="132" t="s">
        <v>57</v>
      </c>
      <c r="C10" s="28"/>
      <c r="D10" s="25"/>
      <c r="E10" s="113">
        <f t="shared" ref="E10:E11" si="0">IF(C10="Fully met", 1, IF(C10="Partially met",0.5, 0))</f>
        <v>0</v>
      </c>
    </row>
    <row r="11" spans="1:5" ht="50.15" customHeight="1" x14ac:dyDescent="0.35">
      <c r="A11" s="133">
        <v>3</v>
      </c>
      <c r="B11" s="132" t="s">
        <v>149</v>
      </c>
      <c r="C11" s="36"/>
      <c r="D11" s="25"/>
      <c r="E11" s="113">
        <f t="shared" si="0"/>
        <v>0</v>
      </c>
    </row>
    <row r="12" spans="1:5" ht="150" customHeight="1" x14ac:dyDescent="0.35">
      <c r="A12" s="133">
        <v>4</v>
      </c>
      <c r="B12" s="83" t="s">
        <v>293</v>
      </c>
      <c r="C12" s="36"/>
      <c r="D12" s="38"/>
      <c r="E12" s="113">
        <f>IF(C12="Fully met", 1, IF(C12="Partially met",0.5, 0))</f>
        <v>0</v>
      </c>
    </row>
    <row r="13" spans="1:5" ht="80.150000000000006" customHeight="1" x14ac:dyDescent="0.35">
      <c r="A13" s="82">
        <v>5</v>
      </c>
      <c r="B13" s="134" t="s">
        <v>150</v>
      </c>
      <c r="C13" s="28"/>
      <c r="D13" s="25"/>
      <c r="E13" s="113">
        <f>IF(C13="Fully met", 1, IF(C13="Partially met",0.5, 0))</f>
        <v>0</v>
      </c>
    </row>
    <row r="14" spans="1:5" ht="50.15" customHeight="1" x14ac:dyDescent="0.35">
      <c r="A14" s="82">
        <v>6</v>
      </c>
      <c r="B14" s="83" t="s">
        <v>177</v>
      </c>
      <c r="C14" s="28"/>
      <c r="D14" s="25"/>
      <c r="E14" s="113">
        <f t="shared" ref="E14:E26" si="1">IF(C14="Fully met", 1, IF(C14="Partially met",0.5, 0))</f>
        <v>0</v>
      </c>
    </row>
    <row r="15" spans="1:5" ht="50.15" customHeight="1" x14ac:dyDescent="0.35">
      <c r="A15" s="82">
        <v>7</v>
      </c>
      <c r="B15" s="83" t="s">
        <v>178</v>
      </c>
      <c r="C15" s="28"/>
      <c r="D15" s="25"/>
      <c r="E15" s="113">
        <f t="shared" si="1"/>
        <v>0</v>
      </c>
    </row>
    <row r="16" spans="1:5" ht="50.15" customHeight="1" x14ac:dyDescent="0.35">
      <c r="A16" s="82">
        <v>8</v>
      </c>
      <c r="B16" s="83" t="s">
        <v>153</v>
      </c>
      <c r="C16" s="28"/>
      <c r="D16" s="25"/>
      <c r="E16" s="113">
        <f t="shared" si="1"/>
        <v>0</v>
      </c>
    </row>
    <row r="17" spans="1:5" ht="50.15" customHeight="1" x14ac:dyDescent="0.35">
      <c r="A17" s="82">
        <v>9</v>
      </c>
      <c r="B17" s="83" t="s">
        <v>179</v>
      </c>
      <c r="C17" s="28"/>
      <c r="D17" s="25"/>
      <c r="E17" s="113">
        <f t="shared" si="1"/>
        <v>0</v>
      </c>
    </row>
    <row r="18" spans="1:5" ht="50.15" customHeight="1" x14ac:dyDescent="0.35">
      <c r="A18" s="82">
        <v>10</v>
      </c>
      <c r="B18" s="83" t="s">
        <v>155</v>
      </c>
      <c r="C18" s="28"/>
      <c r="D18" s="25"/>
      <c r="E18" s="113">
        <f t="shared" si="1"/>
        <v>0</v>
      </c>
    </row>
    <row r="19" spans="1:5" ht="50.15" customHeight="1" x14ac:dyDescent="0.35">
      <c r="A19" s="82">
        <v>11</v>
      </c>
      <c r="B19" s="83" t="s">
        <v>85</v>
      </c>
      <c r="C19" s="28"/>
      <c r="D19" s="25"/>
      <c r="E19" s="113">
        <f t="shared" si="1"/>
        <v>0</v>
      </c>
    </row>
    <row r="20" spans="1:5" ht="50.15" customHeight="1" x14ac:dyDescent="0.35">
      <c r="A20" s="82">
        <v>12</v>
      </c>
      <c r="B20" s="83" t="s">
        <v>156</v>
      </c>
      <c r="C20" s="28"/>
      <c r="D20" s="25"/>
      <c r="E20" s="113">
        <f t="shared" si="1"/>
        <v>0</v>
      </c>
    </row>
    <row r="21" spans="1:5" ht="50.15" customHeight="1" x14ac:dyDescent="0.35">
      <c r="A21" s="82">
        <v>13</v>
      </c>
      <c r="B21" s="83" t="s">
        <v>268</v>
      </c>
      <c r="C21" s="28"/>
      <c r="D21" s="25"/>
      <c r="E21" s="113">
        <f t="shared" si="1"/>
        <v>0</v>
      </c>
    </row>
    <row r="22" spans="1:5" ht="50.15" customHeight="1" x14ac:dyDescent="0.35">
      <c r="A22" s="82">
        <v>14</v>
      </c>
      <c r="B22" s="83" t="s">
        <v>157</v>
      </c>
      <c r="C22" s="28"/>
      <c r="D22" s="25"/>
      <c r="E22" s="113">
        <f t="shared" si="1"/>
        <v>0</v>
      </c>
    </row>
    <row r="23" spans="1:5" ht="50.15" customHeight="1" x14ac:dyDescent="0.35">
      <c r="A23" s="82">
        <v>15</v>
      </c>
      <c r="B23" s="83" t="s">
        <v>158</v>
      </c>
      <c r="C23" s="28"/>
      <c r="D23" s="25"/>
      <c r="E23" s="113">
        <f t="shared" si="1"/>
        <v>0</v>
      </c>
    </row>
    <row r="24" spans="1:5" ht="50.15" customHeight="1" x14ac:dyDescent="0.35">
      <c r="A24" s="82">
        <v>16</v>
      </c>
      <c r="B24" s="83" t="s">
        <v>269</v>
      </c>
      <c r="C24" s="28"/>
      <c r="D24" s="25"/>
      <c r="E24" s="113">
        <f t="shared" si="1"/>
        <v>0</v>
      </c>
    </row>
    <row r="25" spans="1:5" ht="50.15" customHeight="1" x14ac:dyDescent="0.35">
      <c r="A25" s="82">
        <v>17</v>
      </c>
      <c r="B25" s="83" t="s">
        <v>89</v>
      </c>
      <c r="C25" s="28"/>
      <c r="D25" s="25"/>
      <c r="E25" s="113">
        <f t="shared" si="1"/>
        <v>0</v>
      </c>
    </row>
    <row r="26" spans="1:5" ht="50.15" customHeight="1" x14ac:dyDescent="0.35">
      <c r="A26" s="82">
        <v>18</v>
      </c>
      <c r="B26" s="83" t="s">
        <v>90</v>
      </c>
      <c r="C26" s="28"/>
      <c r="D26" s="25"/>
      <c r="E26" s="113">
        <f t="shared" si="1"/>
        <v>0</v>
      </c>
    </row>
    <row r="27" spans="1:5" ht="15.5" customHeight="1" x14ac:dyDescent="0.35">
      <c r="A27" s="114"/>
      <c r="B27" s="115"/>
      <c r="C27" s="116"/>
      <c r="D27" s="117" t="s">
        <v>67</v>
      </c>
      <c r="E27" s="66">
        <f>SUM(E9:E26)</f>
        <v>0</v>
      </c>
    </row>
    <row r="28" spans="1:5" ht="15" customHeight="1" thickBot="1" x14ac:dyDescent="0.4">
      <c r="A28" s="118"/>
      <c r="B28" s="119"/>
      <c r="C28" s="120"/>
      <c r="D28" s="121"/>
      <c r="E28" s="112" t="s">
        <v>142</v>
      </c>
    </row>
    <row r="29" spans="1:5" ht="15" thickBot="1" x14ac:dyDescent="0.4">
      <c r="A29" s="122"/>
      <c r="B29" s="122"/>
      <c r="C29" s="123"/>
      <c r="D29" s="122"/>
      <c r="E29" s="123"/>
    </row>
    <row r="30" spans="1:5" ht="30" customHeight="1" x14ac:dyDescent="0.35">
      <c r="A30" s="135"/>
      <c r="B30" s="86" t="s">
        <v>160</v>
      </c>
      <c r="C30" s="87"/>
      <c r="D30" s="86"/>
      <c r="E30" s="136"/>
    </row>
    <row r="31" spans="1:5" ht="30" customHeight="1" x14ac:dyDescent="0.35">
      <c r="A31" s="137"/>
      <c r="B31" s="138" t="s">
        <v>54</v>
      </c>
      <c r="C31" s="129" t="s">
        <v>12</v>
      </c>
      <c r="D31" s="129" t="s">
        <v>13</v>
      </c>
      <c r="E31" s="130" t="s">
        <v>55</v>
      </c>
    </row>
    <row r="32" spans="1:5" ht="80.150000000000006" customHeight="1" x14ac:dyDescent="0.35">
      <c r="A32" s="82">
        <v>1</v>
      </c>
      <c r="B32" s="83" t="s">
        <v>92</v>
      </c>
      <c r="C32" s="28"/>
      <c r="D32" s="25"/>
      <c r="E32" s="113">
        <f>IF(C32="Fully met", 1, IF(C32="Partially met",0.5, 0))</f>
        <v>0</v>
      </c>
    </row>
    <row r="33" spans="1:5" ht="80.150000000000006" customHeight="1" x14ac:dyDescent="0.35">
      <c r="A33" s="82">
        <v>2</v>
      </c>
      <c r="B33" s="83" t="s">
        <v>93</v>
      </c>
      <c r="C33" s="28"/>
      <c r="D33" s="25"/>
      <c r="E33" s="113">
        <f t="shared" ref="E33:E45" si="2">IF(C33="Fully met", 1, IF(C33="Partially met",0.5, 0))</f>
        <v>0</v>
      </c>
    </row>
    <row r="34" spans="1:5" ht="50.15" customHeight="1" x14ac:dyDescent="0.35">
      <c r="A34" s="82">
        <v>3</v>
      </c>
      <c r="B34" s="83" t="s">
        <v>94</v>
      </c>
      <c r="C34" s="28"/>
      <c r="D34" s="25"/>
      <c r="E34" s="113">
        <f t="shared" si="2"/>
        <v>0</v>
      </c>
    </row>
    <row r="35" spans="1:5" ht="50.15" customHeight="1" x14ac:dyDescent="0.35">
      <c r="A35" s="82">
        <v>4</v>
      </c>
      <c r="B35" s="83" t="s">
        <v>124</v>
      </c>
      <c r="C35" s="28"/>
      <c r="D35" s="25"/>
      <c r="E35" s="113">
        <f t="shared" si="2"/>
        <v>0</v>
      </c>
    </row>
    <row r="36" spans="1:5" ht="50.15" customHeight="1" x14ac:dyDescent="0.35">
      <c r="A36" s="82">
        <v>5</v>
      </c>
      <c r="B36" s="83" t="s">
        <v>96</v>
      </c>
      <c r="C36" s="28"/>
      <c r="D36" s="25"/>
      <c r="E36" s="113">
        <f t="shared" si="2"/>
        <v>0</v>
      </c>
    </row>
    <row r="37" spans="1:5" ht="50.15" customHeight="1" x14ac:dyDescent="0.35">
      <c r="A37" s="82">
        <v>6</v>
      </c>
      <c r="B37" s="83" t="s">
        <v>97</v>
      </c>
      <c r="C37" s="28"/>
      <c r="D37" s="25"/>
      <c r="E37" s="113">
        <f t="shared" si="2"/>
        <v>0</v>
      </c>
    </row>
    <row r="38" spans="1:5" ht="50.15" customHeight="1" x14ac:dyDescent="0.35">
      <c r="A38" s="82">
        <v>7</v>
      </c>
      <c r="B38" s="83" t="s">
        <v>180</v>
      </c>
      <c r="C38" s="28"/>
      <c r="D38" s="25"/>
      <c r="E38" s="113">
        <f t="shared" si="2"/>
        <v>0</v>
      </c>
    </row>
    <row r="39" spans="1:5" ht="50.15" customHeight="1" x14ac:dyDescent="0.35">
      <c r="A39" s="82">
        <v>8</v>
      </c>
      <c r="B39" s="83" t="s">
        <v>99</v>
      </c>
      <c r="C39" s="28"/>
      <c r="D39" s="25"/>
      <c r="E39" s="113">
        <f t="shared" si="2"/>
        <v>0</v>
      </c>
    </row>
    <row r="40" spans="1:5" ht="50.15" customHeight="1" x14ac:dyDescent="0.35">
      <c r="A40" s="82">
        <v>9</v>
      </c>
      <c r="B40" s="83" t="s">
        <v>181</v>
      </c>
      <c r="C40" s="28"/>
      <c r="D40" s="25"/>
      <c r="E40" s="113">
        <f t="shared" si="2"/>
        <v>0</v>
      </c>
    </row>
    <row r="41" spans="1:5" ht="50.15" customHeight="1" x14ac:dyDescent="0.35">
      <c r="A41" s="82">
        <v>10</v>
      </c>
      <c r="B41" s="83" t="s">
        <v>182</v>
      </c>
      <c r="C41" s="28"/>
      <c r="D41" s="25"/>
      <c r="E41" s="113">
        <f t="shared" si="2"/>
        <v>0</v>
      </c>
    </row>
    <row r="42" spans="1:5" ht="50.15" customHeight="1" x14ac:dyDescent="0.35">
      <c r="A42" s="82">
        <v>11</v>
      </c>
      <c r="B42" s="83" t="s">
        <v>163</v>
      </c>
      <c r="C42" s="28"/>
      <c r="D42" s="25"/>
      <c r="E42" s="113">
        <f t="shared" si="2"/>
        <v>0</v>
      </c>
    </row>
    <row r="43" spans="1:5" ht="50.15" customHeight="1" x14ac:dyDescent="0.35">
      <c r="A43" s="82">
        <v>12</v>
      </c>
      <c r="B43" s="83" t="s">
        <v>183</v>
      </c>
      <c r="C43" s="28"/>
      <c r="D43" s="25"/>
      <c r="E43" s="113">
        <f t="shared" si="2"/>
        <v>0</v>
      </c>
    </row>
    <row r="44" spans="1:5" ht="50.15" customHeight="1" x14ac:dyDescent="0.35">
      <c r="A44" s="82">
        <v>13</v>
      </c>
      <c r="B44" s="83" t="s">
        <v>89</v>
      </c>
      <c r="C44" s="28"/>
      <c r="D44" s="25"/>
      <c r="E44" s="113">
        <f t="shared" si="2"/>
        <v>0</v>
      </c>
    </row>
    <row r="45" spans="1:5" ht="50.15" customHeight="1" x14ac:dyDescent="0.35">
      <c r="A45" s="82">
        <v>14</v>
      </c>
      <c r="B45" s="83" t="s">
        <v>100</v>
      </c>
      <c r="C45" s="28"/>
      <c r="D45" s="25"/>
      <c r="E45" s="113">
        <f t="shared" si="2"/>
        <v>0</v>
      </c>
    </row>
    <row r="46" spans="1:5" ht="15.5" customHeight="1" x14ac:dyDescent="0.35">
      <c r="A46" s="114"/>
      <c r="B46" s="115"/>
      <c r="C46" s="116"/>
      <c r="D46" s="117" t="s">
        <v>67</v>
      </c>
      <c r="E46" s="66">
        <f>SUM(E32:E45)</f>
        <v>0</v>
      </c>
    </row>
    <row r="47" spans="1:5" ht="15" customHeight="1" thickBot="1" x14ac:dyDescent="0.4">
      <c r="A47" s="118"/>
      <c r="B47" s="119"/>
      <c r="C47" s="120"/>
      <c r="D47" s="121"/>
      <c r="E47" s="112" t="s">
        <v>198</v>
      </c>
    </row>
    <row r="48" spans="1:5" ht="15" thickBot="1" x14ac:dyDescent="0.4">
      <c r="A48" s="122"/>
      <c r="B48" s="122"/>
      <c r="C48" s="123"/>
      <c r="D48" s="122"/>
      <c r="E48" s="123"/>
    </row>
    <row r="49" spans="1:5" ht="30" customHeight="1" x14ac:dyDescent="0.35">
      <c r="A49" s="135"/>
      <c r="B49" s="86" t="s">
        <v>164</v>
      </c>
      <c r="C49" s="87"/>
      <c r="D49" s="86"/>
      <c r="E49" s="136"/>
    </row>
    <row r="50" spans="1:5" ht="30" customHeight="1" x14ac:dyDescent="0.35">
      <c r="A50" s="137"/>
      <c r="B50" s="138" t="s">
        <v>54</v>
      </c>
      <c r="C50" s="129" t="s">
        <v>12</v>
      </c>
      <c r="D50" s="129" t="s">
        <v>13</v>
      </c>
      <c r="E50" s="130" t="s">
        <v>55</v>
      </c>
    </row>
    <row r="51" spans="1:5" ht="50.15" customHeight="1" x14ac:dyDescent="0.35">
      <c r="A51" s="82">
        <v>1</v>
      </c>
      <c r="B51" s="83" t="s">
        <v>165</v>
      </c>
      <c r="C51" s="28"/>
      <c r="D51" s="25"/>
      <c r="E51" s="113">
        <f>IF(C51="Fully met", 1, IF(C51="Partially met",0.5, 0))</f>
        <v>0</v>
      </c>
    </row>
    <row r="52" spans="1:5" ht="50.15" customHeight="1" x14ac:dyDescent="0.35">
      <c r="A52" s="82">
        <v>2</v>
      </c>
      <c r="B52" s="83" t="s">
        <v>166</v>
      </c>
      <c r="C52" s="28"/>
      <c r="D52" s="25"/>
      <c r="E52" s="113">
        <f t="shared" ref="E52:E56" si="3">IF(C52="Fully met", 1, IF(C52="Partially met",0.5, 0))</f>
        <v>0</v>
      </c>
    </row>
    <row r="53" spans="1:5" ht="50.15" customHeight="1" x14ac:dyDescent="0.35">
      <c r="A53" s="82">
        <v>3</v>
      </c>
      <c r="B53" s="83" t="s">
        <v>129</v>
      </c>
      <c r="C53" s="28"/>
      <c r="D53" s="25"/>
      <c r="E53" s="113">
        <f t="shared" si="3"/>
        <v>0</v>
      </c>
    </row>
    <row r="54" spans="1:5" ht="50.15" customHeight="1" x14ac:dyDescent="0.35">
      <c r="A54" s="82">
        <v>4</v>
      </c>
      <c r="B54" s="83" t="s">
        <v>184</v>
      </c>
      <c r="C54" s="28"/>
      <c r="D54" s="25"/>
      <c r="E54" s="113">
        <f t="shared" si="3"/>
        <v>0</v>
      </c>
    </row>
    <row r="55" spans="1:5" ht="80.150000000000006" customHeight="1" x14ac:dyDescent="0.35">
      <c r="A55" s="82">
        <v>5</v>
      </c>
      <c r="B55" s="83" t="s">
        <v>185</v>
      </c>
      <c r="C55" s="28"/>
      <c r="D55" s="25"/>
      <c r="E55" s="113">
        <f t="shared" si="3"/>
        <v>0</v>
      </c>
    </row>
    <row r="56" spans="1:5" ht="50.15" customHeight="1" x14ac:dyDescent="0.35">
      <c r="A56" s="82">
        <v>6</v>
      </c>
      <c r="B56" s="83" t="s">
        <v>168</v>
      </c>
      <c r="C56" s="28"/>
      <c r="D56" s="25"/>
      <c r="E56" s="113">
        <f t="shared" si="3"/>
        <v>0</v>
      </c>
    </row>
    <row r="57" spans="1:5" ht="15.5" customHeight="1" x14ac:dyDescent="0.35">
      <c r="A57" s="114"/>
      <c r="B57" s="115"/>
      <c r="C57" s="116"/>
      <c r="D57" s="117" t="s">
        <v>67</v>
      </c>
      <c r="E57" s="66">
        <f>SUM(E51:E56)</f>
        <v>0</v>
      </c>
    </row>
    <row r="58" spans="1:5" ht="15" customHeight="1" thickBot="1" x14ac:dyDescent="0.4">
      <c r="A58" s="118"/>
      <c r="B58" s="119"/>
      <c r="C58" s="120"/>
      <c r="D58" s="121"/>
      <c r="E58" s="112" t="s">
        <v>144</v>
      </c>
    </row>
    <row r="59" spans="1:5" ht="15" thickBot="1" x14ac:dyDescent="0.4">
      <c r="A59" s="122"/>
      <c r="B59" s="122"/>
      <c r="C59" s="123"/>
      <c r="D59" s="122"/>
      <c r="E59" s="123"/>
    </row>
    <row r="60" spans="1:5" ht="30" customHeight="1" x14ac:dyDescent="0.35">
      <c r="A60" s="135"/>
      <c r="B60" s="86" t="s">
        <v>169</v>
      </c>
      <c r="C60" s="87"/>
      <c r="D60" s="86"/>
      <c r="E60" s="136"/>
    </row>
    <row r="61" spans="1:5" ht="30" customHeight="1" x14ac:dyDescent="0.35">
      <c r="A61" s="137"/>
      <c r="B61" s="138" t="s">
        <v>54</v>
      </c>
      <c r="C61" s="129" t="s">
        <v>12</v>
      </c>
      <c r="D61" s="129" t="s">
        <v>13</v>
      </c>
      <c r="E61" s="130" t="s">
        <v>55</v>
      </c>
    </row>
    <row r="62" spans="1:5" ht="80.150000000000006" customHeight="1" x14ac:dyDescent="0.35">
      <c r="A62" s="82">
        <v>1</v>
      </c>
      <c r="B62" s="83" t="s">
        <v>170</v>
      </c>
      <c r="C62" s="28"/>
      <c r="D62" s="25"/>
      <c r="E62" s="113">
        <f>IF(C62="Fully met", 1, IF(C62="Partially met",0.5, 0))</f>
        <v>0</v>
      </c>
    </row>
    <row r="63" spans="1:5" ht="50.15" customHeight="1" x14ac:dyDescent="0.35">
      <c r="A63" s="82">
        <v>2</v>
      </c>
      <c r="B63" s="83" t="s">
        <v>186</v>
      </c>
      <c r="C63" s="28"/>
      <c r="D63" s="25"/>
      <c r="E63" s="113">
        <f t="shared" ref="E63:E66" si="4">IF(C63="Fully met", 1, IF(C63="Partially met",0.5, 0))</f>
        <v>0</v>
      </c>
    </row>
    <row r="64" spans="1:5" ht="50.15" customHeight="1" x14ac:dyDescent="0.35">
      <c r="A64" s="82">
        <v>3</v>
      </c>
      <c r="B64" s="83" t="s">
        <v>136</v>
      </c>
      <c r="C64" s="28"/>
      <c r="D64" s="25"/>
      <c r="E64" s="113">
        <f t="shared" si="4"/>
        <v>0</v>
      </c>
    </row>
    <row r="65" spans="1:5" ht="50.15" customHeight="1" x14ac:dyDescent="0.35">
      <c r="A65" s="82">
        <v>4</v>
      </c>
      <c r="B65" s="83" t="s">
        <v>187</v>
      </c>
      <c r="C65" s="28"/>
      <c r="D65" s="25"/>
      <c r="E65" s="113">
        <f t="shared" si="4"/>
        <v>0</v>
      </c>
    </row>
    <row r="66" spans="1:5" ht="80.150000000000006" customHeight="1" x14ac:dyDescent="0.35">
      <c r="A66" s="82">
        <v>5</v>
      </c>
      <c r="B66" s="132" t="s">
        <v>171</v>
      </c>
      <c r="C66" s="28"/>
      <c r="D66" s="25"/>
      <c r="E66" s="113">
        <f t="shared" si="4"/>
        <v>0</v>
      </c>
    </row>
    <row r="67" spans="1:5" ht="100" customHeight="1" x14ac:dyDescent="0.35">
      <c r="A67" s="133">
        <v>6</v>
      </c>
      <c r="B67" s="83" t="s">
        <v>297</v>
      </c>
      <c r="C67" s="36"/>
      <c r="D67" s="38"/>
      <c r="E67" s="113">
        <f>IF(C67="Fully met", 1, IF(C67="Partially met",0.5, 0))</f>
        <v>0</v>
      </c>
    </row>
    <row r="68" spans="1:5" ht="50.15" customHeight="1" x14ac:dyDescent="0.35">
      <c r="A68" s="82">
        <v>7</v>
      </c>
      <c r="B68" s="134" t="s">
        <v>138</v>
      </c>
      <c r="C68" s="28"/>
      <c r="D68" s="25"/>
      <c r="E68" s="113">
        <f>IF(C68="Fully met", 1, IF(C68="Partially met",0.5, 0))</f>
        <v>0</v>
      </c>
    </row>
    <row r="69" spans="1:5" ht="50.15" customHeight="1" x14ac:dyDescent="0.35">
      <c r="A69" s="82">
        <v>8</v>
      </c>
      <c r="B69" s="83" t="s">
        <v>188</v>
      </c>
      <c r="C69" s="28"/>
      <c r="D69" s="25"/>
      <c r="E69" s="113">
        <f t="shared" ref="E69:E75" si="5">IF(C69="Fully met", 1, IF(C69="Partially met",0.5, 0))</f>
        <v>0</v>
      </c>
    </row>
    <row r="70" spans="1:5" ht="50.15" customHeight="1" x14ac:dyDescent="0.35">
      <c r="A70" s="82">
        <v>9</v>
      </c>
      <c r="B70" s="83" t="s">
        <v>189</v>
      </c>
      <c r="C70" s="28"/>
      <c r="D70" s="25"/>
      <c r="E70" s="113">
        <f t="shared" si="5"/>
        <v>0</v>
      </c>
    </row>
    <row r="71" spans="1:5" ht="80.150000000000006" customHeight="1" x14ac:dyDescent="0.35">
      <c r="A71" s="82">
        <v>10</v>
      </c>
      <c r="B71" s="83" t="s">
        <v>172</v>
      </c>
      <c r="C71" s="28"/>
      <c r="D71" s="25"/>
      <c r="E71" s="113">
        <f t="shared" si="5"/>
        <v>0</v>
      </c>
    </row>
    <row r="72" spans="1:5" ht="50.15" customHeight="1" x14ac:dyDescent="0.35">
      <c r="A72" s="82">
        <v>11</v>
      </c>
      <c r="B72" s="83" t="s">
        <v>173</v>
      </c>
      <c r="C72" s="28"/>
      <c r="D72" s="25"/>
      <c r="E72" s="113">
        <f t="shared" si="5"/>
        <v>0</v>
      </c>
    </row>
    <row r="73" spans="1:5" ht="80.150000000000006" customHeight="1" x14ac:dyDescent="0.35">
      <c r="A73" s="82">
        <v>12</v>
      </c>
      <c r="B73" s="83" t="s">
        <v>190</v>
      </c>
      <c r="C73" s="28"/>
      <c r="D73" s="25"/>
      <c r="E73" s="113">
        <f t="shared" si="5"/>
        <v>0</v>
      </c>
    </row>
    <row r="74" spans="1:5" ht="80.150000000000006" customHeight="1" x14ac:dyDescent="0.35">
      <c r="A74" s="82">
        <v>13</v>
      </c>
      <c r="B74" s="83" t="s">
        <v>191</v>
      </c>
      <c r="C74" s="28"/>
      <c r="D74" s="25"/>
      <c r="E74" s="113">
        <f t="shared" si="5"/>
        <v>0</v>
      </c>
    </row>
    <row r="75" spans="1:5" ht="50.15" customHeight="1" x14ac:dyDescent="0.35">
      <c r="A75" s="82">
        <v>14</v>
      </c>
      <c r="B75" s="83" t="s">
        <v>141</v>
      </c>
      <c r="C75" s="28"/>
      <c r="D75" s="25"/>
      <c r="E75" s="113">
        <f t="shared" si="5"/>
        <v>0</v>
      </c>
    </row>
    <row r="76" spans="1:5" ht="15.5" customHeight="1" x14ac:dyDescent="0.35">
      <c r="A76" s="114"/>
      <c r="B76" s="115"/>
      <c r="C76" s="116"/>
      <c r="D76" s="117" t="s">
        <v>67</v>
      </c>
      <c r="E76" s="66">
        <f>SUM(E62:E75)</f>
        <v>0</v>
      </c>
    </row>
    <row r="77" spans="1:5" ht="15" customHeight="1" thickBot="1" x14ac:dyDescent="0.4">
      <c r="A77" s="118"/>
      <c r="B77" s="119"/>
      <c r="C77" s="120"/>
      <c r="D77" s="121"/>
      <c r="E77" s="112" t="s">
        <v>198</v>
      </c>
    </row>
  </sheetData>
  <sheetProtection algorithmName="SHA-512" hashValue="MxfQDEJEXiIWmW1AHACvTVdCI5tA+9/HI0sVYm9luMyvDWzXulFO5Lf7qAJ9UXlYkumZx2Sx0rCZ1s3lBP58xg==" saltValue="qLdCmrDaW0g9CGu9mdIIZg==" spinCount="100000" sheet="1" objects="1" scenarios="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8" orientation="landscape" horizontalDpi="4294967293" verticalDpi="4294967293" r:id="rId1"/>
  <headerFooter>
    <oddFooter>&amp;LJanuary 2020&amp;CCore Program Review: Phase 2&amp;RThird Grade</oddFooter>
  </headerFooter>
  <rowBreaks count="4" manualBreakCount="4">
    <brk id="29" max="16383" man="1"/>
    <brk id="48" max="16383" man="1"/>
    <brk id="59" max="16383"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3"/>
  <sheetViews>
    <sheetView topLeftCell="A4" zoomScaleNormal="100" workbookViewId="0">
      <selection activeCell="D12" sqref="D12"/>
    </sheetView>
  </sheetViews>
  <sheetFormatPr defaultRowHeight="14.5" x14ac:dyDescent="0.35"/>
  <cols>
    <col min="1" max="1" width="4.54296875" customWidth="1"/>
    <col min="2" max="2" width="55.54296875" customWidth="1"/>
    <col min="3" max="3" width="14.54296875" style="3" customWidth="1"/>
    <col min="4" max="4" width="40.54296875" customWidth="1"/>
    <col min="5" max="5" width="9.54296875" style="3" customWidth="1"/>
  </cols>
  <sheetData>
    <row r="1" spans="1:5" s="2" customFormat="1" ht="18.5" x14ac:dyDescent="0.35">
      <c r="A1" s="105" t="s">
        <v>9</v>
      </c>
      <c r="B1" s="105"/>
      <c r="C1" s="140"/>
      <c r="D1" s="105"/>
      <c r="E1" s="105"/>
    </row>
    <row r="2" spans="1:5" s="2" customFormat="1" ht="15.5" x14ac:dyDescent="0.35">
      <c r="A2" s="141"/>
      <c r="B2" s="122"/>
      <c r="C2" s="123"/>
      <c r="D2" s="122"/>
      <c r="E2" s="123"/>
    </row>
    <row r="3" spans="1:5" s="2" customFormat="1" ht="15.5" x14ac:dyDescent="0.35">
      <c r="A3" s="142" t="s">
        <v>52</v>
      </c>
      <c r="B3" s="142"/>
      <c r="C3" s="143"/>
      <c r="D3" s="142"/>
      <c r="E3" s="142"/>
    </row>
    <row r="4" spans="1:5" s="2" customFormat="1" x14ac:dyDescent="0.35">
      <c r="A4" s="122"/>
      <c r="B4" s="122"/>
      <c r="C4" s="123"/>
      <c r="D4" s="122"/>
      <c r="E4" s="123"/>
    </row>
    <row r="5" spans="1:5" s="2" customFormat="1" ht="18.5" x14ac:dyDescent="0.45">
      <c r="A5" s="159" t="s">
        <v>287</v>
      </c>
      <c r="B5" s="159"/>
      <c r="C5" s="160"/>
      <c r="D5" s="159"/>
      <c r="E5" s="159"/>
    </row>
    <row r="6" spans="1:5" ht="15" thickBot="1" x14ac:dyDescent="0.4">
      <c r="A6" s="61"/>
      <c r="B6" s="61"/>
      <c r="C6" s="60"/>
      <c r="D6" s="61"/>
      <c r="E6" s="60"/>
    </row>
    <row r="7" spans="1:5" ht="30" customHeight="1" x14ac:dyDescent="0.35">
      <c r="A7" s="135"/>
      <c r="B7" s="86" t="s">
        <v>298</v>
      </c>
      <c r="C7" s="87"/>
      <c r="D7" s="86"/>
      <c r="E7" s="136"/>
    </row>
    <row r="8" spans="1:5" ht="30" customHeight="1" x14ac:dyDescent="0.35">
      <c r="A8" s="137"/>
      <c r="B8" s="138" t="s">
        <v>54</v>
      </c>
      <c r="C8" s="129" t="s">
        <v>12</v>
      </c>
      <c r="D8" s="129" t="s">
        <v>13</v>
      </c>
      <c r="E8" s="130" t="s">
        <v>55</v>
      </c>
    </row>
    <row r="9" spans="1:5" ht="50.15" customHeight="1" x14ac:dyDescent="0.35">
      <c r="A9" s="82">
        <v>1</v>
      </c>
      <c r="B9" s="83" t="s">
        <v>193</v>
      </c>
      <c r="C9" s="28"/>
      <c r="D9" s="30"/>
      <c r="E9" s="113">
        <f>IF(C9="Fully met", 1, IF(C9="Partially met",0.5, 0))</f>
        <v>0</v>
      </c>
    </row>
    <row r="10" spans="1:5" ht="50.15" customHeight="1" x14ac:dyDescent="0.35">
      <c r="A10" s="82">
        <v>2</v>
      </c>
      <c r="B10" s="83" t="s">
        <v>194</v>
      </c>
      <c r="C10" s="28"/>
      <c r="D10" s="25"/>
      <c r="E10" s="113">
        <f t="shared" ref="E10:E13" si="0">IF(C10="Fully met", 1, IF(C10="Partially met",0.5, 0))</f>
        <v>0</v>
      </c>
    </row>
    <row r="11" spans="1:5" ht="50.15" customHeight="1" x14ac:dyDescent="0.35">
      <c r="A11" s="82">
        <v>3</v>
      </c>
      <c r="B11" s="83" t="s">
        <v>195</v>
      </c>
      <c r="C11" s="28"/>
      <c r="D11" s="25"/>
      <c r="E11" s="113">
        <f t="shared" si="0"/>
        <v>0</v>
      </c>
    </row>
    <row r="12" spans="1:5" ht="50.15" customHeight="1" x14ac:dyDescent="0.35">
      <c r="A12" s="82">
        <v>4</v>
      </c>
      <c r="B12" s="83" t="s">
        <v>196</v>
      </c>
      <c r="C12" s="28"/>
      <c r="D12" s="25"/>
      <c r="E12" s="113">
        <f t="shared" si="0"/>
        <v>0</v>
      </c>
    </row>
    <row r="13" spans="1:5" ht="50.15" customHeight="1" x14ac:dyDescent="0.35">
      <c r="A13" s="82">
        <v>5</v>
      </c>
      <c r="B13" s="83" t="s">
        <v>197</v>
      </c>
      <c r="C13" s="28"/>
      <c r="D13" s="25"/>
      <c r="E13" s="113">
        <f t="shared" si="0"/>
        <v>0</v>
      </c>
    </row>
    <row r="14" spans="1:5" ht="15.5" customHeight="1" x14ac:dyDescent="0.35">
      <c r="A14" s="114"/>
      <c r="B14" s="115"/>
      <c r="C14" s="116"/>
      <c r="D14" s="117" t="s">
        <v>67</v>
      </c>
      <c r="E14" s="66">
        <f>SUM(E9:E13)</f>
        <v>0</v>
      </c>
    </row>
    <row r="15" spans="1:5" ht="15" customHeight="1" thickBot="1" x14ac:dyDescent="0.4">
      <c r="A15" s="118"/>
      <c r="B15" s="119"/>
      <c r="C15" s="120"/>
      <c r="D15" s="121"/>
      <c r="E15" s="112" t="s">
        <v>19</v>
      </c>
    </row>
    <row r="16" spans="1:5" x14ac:dyDescent="0.35">
      <c r="A16" s="61"/>
      <c r="B16" s="61"/>
      <c r="C16" s="60"/>
      <c r="D16" s="61"/>
      <c r="E16" s="60"/>
    </row>
    <row r="17" spans="1:5" ht="15" thickBot="1" x14ac:dyDescent="0.4">
      <c r="A17" s="61"/>
      <c r="B17" s="61"/>
      <c r="C17" s="60"/>
      <c r="D17" s="61"/>
      <c r="E17" s="60"/>
    </row>
    <row r="18" spans="1:5" ht="30" customHeight="1" x14ac:dyDescent="0.35">
      <c r="A18" s="135"/>
      <c r="B18" s="86" t="s">
        <v>280</v>
      </c>
      <c r="C18" s="87"/>
      <c r="D18" s="86"/>
      <c r="E18" s="136"/>
    </row>
    <row r="19" spans="1:5" ht="30" customHeight="1" x14ac:dyDescent="0.35">
      <c r="A19" s="137"/>
      <c r="B19" s="138" t="s">
        <v>54</v>
      </c>
      <c r="C19" s="129" t="s">
        <v>12</v>
      </c>
      <c r="D19" s="129" t="s">
        <v>13</v>
      </c>
      <c r="E19" s="130" t="s">
        <v>55</v>
      </c>
    </row>
    <row r="20" spans="1:5" ht="50" customHeight="1" x14ac:dyDescent="0.35">
      <c r="A20" s="156">
        <v>1</v>
      </c>
      <c r="B20" s="157" t="s">
        <v>299</v>
      </c>
      <c r="C20" s="39"/>
      <c r="D20" s="40"/>
      <c r="E20" s="154">
        <f>IF(C20="Met", 1, 0)</f>
        <v>0</v>
      </c>
    </row>
    <row r="21" spans="1:5" ht="50" customHeight="1" x14ac:dyDescent="0.35">
      <c r="A21" s="158">
        <v>2</v>
      </c>
      <c r="B21" s="157" t="s">
        <v>300</v>
      </c>
      <c r="C21" s="47"/>
      <c r="D21" s="46"/>
      <c r="E21" s="155">
        <f>IF(C21="Met", 1, 0)</f>
        <v>0</v>
      </c>
    </row>
    <row r="22" spans="1:5" ht="15.5" customHeight="1" x14ac:dyDescent="0.35">
      <c r="A22" s="114"/>
      <c r="B22" s="115"/>
      <c r="C22" s="116"/>
      <c r="D22" s="117" t="s">
        <v>67</v>
      </c>
      <c r="E22" s="66">
        <f>SUM(E20:E21)</f>
        <v>0</v>
      </c>
    </row>
    <row r="23" spans="1:5" ht="15" customHeight="1" thickBot="1" x14ac:dyDescent="0.4">
      <c r="A23" s="118"/>
      <c r="B23" s="119"/>
      <c r="C23" s="120"/>
      <c r="D23" s="121"/>
      <c r="E23" s="149" t="s">
        <v>281</v>
      </c>
    </row>
  </sheetData>
  <sheetProtection algorithmName="SHA-512" hashValue="Un6ROsaI7Il9AUbyIJ4E0IuAsH9QNjRUnHqxsMr7hdxGx5RMVCefc7ASXPRP7ZBy6T9YtqQz62TKfSpmHRkYbw==" saltValue="DAbflb8tni9NbTnHrh/uMw=="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8" orientation="landscape" horizontalDpi="4294967293" verticalDpi="4294967293" r:id="rId1"/>
  <headerFooter>
    <oddFooter>&amp;LJanuary 2020&amp;CCore Program Review: Phase 2&amp;RUsability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0"/>
  <sheetViews>
    <sheetView zoomScaleNormal="100" workbookViewId="0">
      <selection activeCell="C25" sqref="C25"/>
    </sheetView>
  </sheetViews>
  <sheetFormatPr defaultColWidth="8.7265625" defaultRowHeight="14.5" x14ac:dyDescent="0.35"/>
  <cols>
    <col min="1" max="1" width="25.54296875" style="2" customWidth="1"/>
    <col min="2" max="3" width="15.6328125" style="2" customWidth="1"/>
    <col min="4" max="4" width="40.54296875" style="2" customWidth="1"/>
    <col min="5" max="5" width="30.6328125" style="2" customWidth="1"/>
    <col min="6" max="16384" width="8.7265625" style="2"/>
  </cols>
  <sheetData>
    <row r="1" spans="1:5" ht="18.5" x14ac:dyDescent="0.35">
      <c r="A1" s="105" t="s">
        <v>199</v>
      </c>
      <c r="B1" s="105"/>
      <c r="C1" s="105"/>
      <c r="D1" s="105"/>
      <c r="E1" s="105"/>
    </row>
    <row r="2" spans="1:5" ht="15.5" x14ac:dyDescent="0.35">
      <c r="A2" s="191"/>
      <c r="B2" s="122"/>
      <c r="C2" s="122"/>
      <c r="D2" s="122"/>
      <c r="E2" s="122"/>
    </row>
    <row r="3" spans="1:5" ht="15" customHeight="1" x14ac:dyDescent="0.35">
      <c r="A3" s="191" t="s">
        <v>304</v>
      </c>
      <c r="B3" s="191"/>
      <c r="C3" s="191"/>
      <c r="D3" s="191"/>
      <c r="E3" s="141"/>
    </row>
    <row r="4" spans="1:5" ht="15" customHeight="1" x14ac:dyDescent="0.35">
      <c r="A4" s="141" t="s">
        <v>305</v>
      </c>
      <c r="B4" s="192"/>
      <c r="C4" s="192"/>
      <c r="D4" s="192"/>
      <c r="E4" s="141"/>
    </row>
    <row r="5" spans="1:5" ht="15" customHeight="1" x14ac:dyDescent="0.35">
      <c r="A5" s="141" t="s">
        <v>301</v>
      </c>
      <c r="B5" s="141"/>
      <c r="C5" s="141"/>
      <c r="D5" s="141"/>
      <c r="E5" s="141"/>
    </row>
    <row r="6" spans="1:5" ht="15" customHeight="1" x14ac:dyDescent="0.35">
      <c r="A6" s="141" t="s">
        <v>302</v>
      </c>
      <c r="B6" s="141"/>
      <c r="C6" s="141"/>
      <c r="D6" s="141"/>
      <c r="E6" s="141"/>
    </row>
    <row r="7" spans="1:5" ht="15" customHeight="1" x14ac:dyDescent="0.35">
      <c r="A7" s="141" t="s">
        <v>303</v>
      </c>
      <c r="B7" s="141"/>
      <c r="C7" s="141"/>
      <c r="D7" s="141"/>
      <c r="E7" s="141"/>
    </row>
    <row r="8" spans="1:5" ht="29.15" customHeight="1" thickBot="1" x14ac:dyDescent="0.4">
      <c r="A8" s="193"/>
      <c r="B8" s="122"/>
      <c r="C8" s="122"/>
      <c r="D8" s="122"/>
      <c r="E8" s="122"/>
    </row>
    <row r="9" spans="1:5" ht="30" customHeight="1" x14ac:dyDescent="0.35">
      <c r="A9" s="85" t="s">
        <v>10</v>
      </c>
      <c r="B9" s="124"/>
      <c r="C9" s="124"/>
      <c r="D9" s="126"/>
      <c r="E9" s="122"/>
    </row>
    <row r="10" spans="1:5" ht="30" customHeight="1" x14ac:dyDescent="0.35">
      <c r="A10" s="194" t="s">
        <v>200</v>
      </c>
      <c r="B10" s="195"/>
      <c r="C10" s="183" t="s">
        <v>201</v>
      </c>
      <c r="D10" s="184" t="s">
        <v>1</v>
      </c>
      <c r="E10" s="122"/>
    </row>
    <row r="11" spans="1:5" ht="25" customHeight="1" x14ac:dyDescent="0.35">
      <c r="A11" s="164" t="s">
        <v>238</v>
      </c>
      <c r="B11" s="196"/>
      <c r="C11" s="197">
        <f>'Phase 1'!E11</f>
        <v>0</v>
      </c>
      <c r="D11" s="198" t="s">
        <v>19</v>
      </c>
      <c r="E11" s="122"/>
    </row>
    <row r="12" spans="1:5" ht="25" customHeight="1" x14ac:dyDescent="0.35">
      <c r="A12" s="164" t="s">
        <v>239</v>
      </c>
      <c r="B12" s="196"/>
      <c r="C12" s="197">
        <f>'Phase 1'!E18</f>
        <v>0</v>
      </c>
      <c r="D12" s="198" t="s">
        <v>25</v>
      </c>
      <c r="E12" s="122"/>
    </row>
    <row r="13" spans="1:5" ht="25" customHeight="1" x14ac:dyDescent="0.35">
      <c r="A13" s="164" t="s">
        <v>240</v>
      </c>
      <c r="B13" s="196"/>
      <c r="C13" s="197">
        <f>'Phase 1'!E25</f>
        <v>0</v>
      </c>
      <c r="D13" s="198" t="s">
        <v>25</v>
      </c>
      <c r="E13" s="122"/>
    </row>
    <row r="14" spans="1:5" ht="25" customHeight="1" x14ac:dyDescent="0.35">
      <c r="A14" s="199" t="s">
        <v>241</v>
      </c>
      <c r="B14" s="200"/>
      <c r="C14" s="197">
        <f>'Phase 1'!E36</f>
        <v>0</v>
      </c>
      <c r="D14" s="198" t="s">
        <v>49</v>
      </c>
      <c r="E14" s="122"/>
    </row>
    <row r="15" spans="1:5" ht="25" customHeight="1" x14ac:dyDescent="0.35">
      <c r="A15" s="199" t="s">
        <v>242</v>
      </c>
      <c r="B15" s="200"/>
      <c r="C15" s="197">
        <f>'Phase 1'!E44</f>
        <v>0</v>
      </c>
      <c r="D15" s="198" t="s">
        <v>47</v>
      </c>
      <c r="E15" s="122"/>
    </row>
    <row r="16" spans="1:5" ht="25" customHeight="1" x14ac:dyDescent="0.35">
      <c r="A16" s="164" t="s">
        <v>243</v>
      </c>
      <c r="B16" s="196"/>
      <c r="C16" s="201">
        <f>'Phase 1'!E51</f>
        <v>0</v>
      </c>
      <c r="D16" s="202" t="s">
        <v>25</v>
      </c>
      <c r="E16" s="122"/>
    </row>
    <row r="17" spans="1:5" ht="25" customHeight="1" x14ac:dyDescent="0.35">
      <c r="A17" s="194"/>
      <c r="B17" s="203" t="s">
        <v>244</v>
      </c>
      <c r="C17" s="197">
        <f>'Phase 1'!B57</f>
        <v>0</v>
      </c>
      <c r="D17" s="198" t="s">
        <v>282</v>
      </c>
      <c r="E17" s="122"/>
    </row>
    <row r="18" spans="1:5" ht="25" customHeight="1" thickBot="1" x14ac:dyDescent="0.4">
      <c r="A18" s="204"/>
      <c r="B18" s="205" t="s">
        <v>2</v>
      </c>
      <c r="C18" s="206">
        <f>'Phase 1'!C59</f>
        <v>0</v>
      </c>
      <c r="D18" s="207"/>
      <c r="E18" s="122"/>
    </row>
    <row r="19" spans="1:5" ht="15.5" x14ac:dyDescent="0.35">
      <c r="A19" s="193"/>
      <c r="B19" s="122"/>
      <c r="C19" s="122"/>
      <c r="D19" s="122"/>
      <c r="E19" s="122"/>
    </row>
    <row r="20" spans="1:5" ht="15.5" x14ac:dyDescent="0.35">
      <c r="A20" s="193"/>
      <c r="B20" s="122"/>
      <c r="C20" s="122"/>
      <c r="D20" s="122"/>
      <c r="E20" s="122"/>
    </row>
    <row r="21" spans="1:5" ht="15.5" x14ac:dyDescent="0.35">
      <c r="A21" s="142" t="s">
        <v>52</v>
      </c>
      <c r="B21" s="142"/>
      <c r="C21" s="142"/>
      <c r="D21" s="142"/>
      <c r="E21" s="142"/>
    </row>
    <row r="22" spans="1:5" ht="15" thickBot="1" x14ac:dyDescent="0.4">
      <c r="A22" s="122"/>
      <c r="B22" s="122"/>
      <c r="C22" s="122"/>
      <c r="D22" s="122"/>
      <c r="E22" s="122"/>
    </row>
    <row r="23" spans="1:5" ht="30" customHeight="1" x14ac:dyDescent="0.35">
      <c r="A23" s="167" t="s">
        <v>0</v>
      </c>
      <c r="B23" s="168"/>
      <c r="C23" s="168"/>
      <c r="D23" s="168"/>
      <c r="E23" s="169"/>
    </row>
    <row r="24" spans="1:5" ht="25" customHeight="1" x14ac:dyDescent="0.35">
      <c r="A24" s="181" t="s">
        <v>200</v>
      </c>
      <c r="B24" s="183" t="s">
        <v>201</v>
      </c>
      <c r="C24" s="183"/>
      <c r="D24" s="183" t="s">
        <v>1</v>
      </c>
      <c r="E24" s="184" t="s">
        <v>273</v>
      </c>
    </row>
    <row r="25" spans="1:5" ht="50" customHeight="1" x14ac:dyDescent="0.35">
      <c r="A25" s="185" t="s">
        <v>202</v>
      </c>
      <c r="B25" s="189">
        <f>'Phase 2 Kindergarten'!E21</f>
        <v>0</v>
      </c>
      <c r="C25" s="176" t="s">
        <v>208</v>
      </c>
      <c r="D25" s="83" t="s">
        <v>245</v>
      </c>
      <c r="E25" s="53"/>
    </row>
    <row r="26" spans="1:5" ht="50" customHeight="1" x14ac:dyDescent="0.35">
      <c r="A26" s="185" t="s">
        <v>203</v>
      </c>
      <c r="B26" s="189">
        <f>'Phase 2 Kindergarten'!E49</f>
        <v>0</v>
      </c>
      <c r="C26" s="176" t="s">
        <v>209</v>
      </c>
      <c r="D26" s="83" t="s">
        <v>246</v>
      </c>
      <c r="E26" s="54"/>
    </row>
    <row r="27" spans="1:5" ht="50" customHeight="1" x14ac:dyDescent="0.35">
      <c r="A27" s="185" t="s">
        <v>204</v>
      </c>
      <c r="B27" s="129">
        <f>'Phase 2 Kindergarten'!E65</f>
        <v>0</v>
      </c>
      <c r="C27" s="176" t="s">
        <v>210</v>
      </c>
      <c r="D27" s="83" t="s">
        <v>247</v>
      </c>
      <c r="E27" s="54"/>
    </row>
    <row r="28" spans="1:5" ht="50" customHeight="1" x14ac:dyDescent="0.35">
      <c r="A28" s="185" t="s">
        <v>205</v>
      </c>
      <c r="B28" s="129">
        <f>'Phase 2 Kindergarten'!E79</f>
        <v>0</v>
      </c>
      <c r="C28" s="176" t="s">
        <v>270</v>
      </c>
      <c r="D28" s="83" t="s">
        <v>271</v>
      </c>
      <c r="E28" s="54"/>
    </row>
    <row r="29" spans="1:5" ht="25" customHeight="1" x14ac:dyDescent="0.35">
      <c r="A29" s="174"/>
      <c r="B29" s="187"/>
      <c r="C29" s="187"/>
      <c r="D29" s="180" t="s">
        <v>206</v>
      </c>
      <c r="E29" s="49"/>
    </row>
    <row r="30" spans="1:5" ht="80" customHeight="1" thickBot="1" x14ac:dyDescent="0.4">
      <c r="A30" s="173" t="s">
        <v>207</v>
      </c>
      <c r="B30" s="51"/>
      <c r="C30" s="51"/>
      <c r="D30" s="51"/>
      <c r="E30" s="52"/>
    </row>
    <row r="31" spans="1:5" ht="15" thickBot="1" x14ac:dyDescent="0.4">
      <c r="A31" s="122"/>
      <c r="B31" s="122"/>
      <c r="C31" s="122"/>
      <c r="D31" s="122"/>
      <c r="E31" s="122"/>
    </row>
    <row r="32" spans="1:5" ht="30" customHeight="1" x14ac:dyDescent="0.35">
      <c r="A32" s="167" t="s">
        <v>112</v>
      </c>
      <c r="B32" s="168"/>
      <c r="C32" s="168"/>
      <c r="D32" s="168"/>
      <c r="E32" s="169"/>
    </row>
    <row r="33" spans="1:5" ht="25" customHeight="1" x14ac:dyDescent="0.35">
      <c r="A33" s="181" t="s">
        <v>200</v>
      </c>
      <c r="B33" s="183" t="s">
        <v>201</v>
      </c>
      <c r="C33" s="183"/>
      <c r="D33" s="183" t="s">
        <v>1</v>
      </c>
      <c r="E33" s="184" t="s">
        <v>273</v>
      </c>
    </row>
    <row r="34" spans="1:5" ht="50" customHeight="1" x14ac:dyDescent="0.35">
      <c r="A34" s="185" t="s">
        <v>202</v>
      </c>
      <c r="B34" s="189">
        <f>'Phase 2 First Grade'!E20</f>
        <v>0</v>
      </c>
      <c r="C34" s="176" t="s">
        <v>210</v>
      </c>
      <c r="D34" s="83" t="s">
        <v>248</v>
      </c>
      <c r="E34" s="54"/>
    </row>
    <row r="35" spans="1:5" ht="50" customHeight="1" x14ac:dyDescent="0.35">
      <c r="A35" s="185" t="s">
        <v>203</v>
      </c>
      <c r="B35" s="189">
        <f>'Phase 2 First Grade'!E43</f>
        <v>0</v>
      </c>
      <c r="C35" s="176" t="s">
        <v>211</v>
      </c>
      <c r="D35" s="83" t="s">
        <v>250</v>
      </c>
      <c r="E35" s="54"/>
    </row>
    <row r="36" spans="1:5" ht="50" customHeight="1" x14ac:dyDescent="0.35">
      <c r="A36" s="185" t="s">
        <v>204</v>
      </c>
      <c r="B36" s="129">
        <f>'Phase 2 First Grade'!E58</f>
        <v>0</v>
      </c>
      <c r="C36" s="176" t="s">
        <v>212</v>
      </c>
      <c r="D36" s="83" t="s">
        <v>259</v>
      </c>
      <c r="E36" s="54"/>
    </row>
    <row r="37" spans="1:5" ht="50" customHeight="1" x14ac:dyDescent="0.35">
      <c r="A37" s="185" t="s">
        <v>213</v>
      </c>
      <c r="B37" s="129">
        <f>'Phase 2 First Grade'!E69</f>
        <v>0</v>
      </c>
      <c r="C37" s="176" t="s">
        <v>215</v>
      </c>
      <c r="D37" s="83" t="s">
        <v>249</v>
      </c>
      <c r="E37" s="54"/>
    </row>
    <row r="38" spans="1:5" ht="50" customHeight="1" x14ac:dyDescent="0.35">
      <c r="A38" s="185" t="s">
        <v>214</v>
      </c>
      <c r="B38" s="129">
        <f>'Phase 2 First Grade'!E87</f>
        <v>0</v>
      </c>
      <c r="C38" s="176" t="s">
        <v>220</v>
      </c>
      <c r="D38" s="83" t="s">
        <v>272</v>
      </c>
      <c r="E38" s="54"/>
    </row>
    <row r="39" spans="1:5" ht="25" customHeight="1" x14ac:dyDescent="0.35">
      <c r="A39" s="174"/>
      <c r="B39" s="187"/>
      <c r="C39" s="187"/>
      <c r="D39" s="190" t="s">
        <v>206</v>
      </c>
      <c r="E39" s="49"/>
    </row>
    <row r="40" spans="1:5" ht="80" customHeight="1" thickBot="1" x14ac:dyDescent="0.4">
      <c r="A40" s="188" t="s">
        <v>207</v>
      </c>
      <c r="B40" s="51"/>
      <c r="C40" s="51"/>
      <c r="D40" s="51"/>
      <c r="E40" s="52"/>
    </row>
    <row r="41" spans="1:5" ht="15" thickBot="1" x14ac:dyDescent="0.4">
      <c r="A41" s="122"/>
      <c r="B41" s="122"/>
      <c r="C41" s="122"/>
      <c r="D41" s="122"/>
      <c r="E41" s="122"/>
    </row>
    <row r="42" spans="1:5" ht="30" customHeight="1" x14ac:dyDescent="0.35">
      <c r="A42" s="167" t="s">
        <v>145</v>
      </c>
      <c r="B42" s="168"/>
      <c r="C42" s="168"/>
      <c r="D42" s="168"/>
      <c r="E42" s="169"/>
    </row>
    <row r="43" spans="1:5" ht="25" customHeight="1" x14ac:dyDescent="0.35">
      <c r="A43" s="181" t="s">
        <v>200</v>
      </c>
      <c r="B43" s="183" t="s">
        <v>201</v>
      </c>
      <c r="C43" s="183"/>
      <c r="D43" s="183" t="s">
        <v>1</v>
      </c>
      <c r="E43" s="184" t="s">
        <v>273</v>
      </c>
    </row>
    <row r="44" spans="1:5" ht="50" customHeight="1" x14ac:dyDescent="0.35">
      <c r="A44" s="185" t="s">
        <v>216</v>
      </c>
      <c r="B44" s="129">
        <f>'Phase 2 Second Grade'!E27</f>
        <v>0</v>
      </c>
      <c r="C44" s="176" t="s">
        <v>211</v>
      </c>
      <c r="D44" s="83" t="s">
        <v>250</v>
      </c>
      <c r="E44" s="54"/>
    </row>
    <row r="45" spans="1:5" ht="50" customHeight="1" x14ac:dyDescent="0.35">
      <c r="A45" s="185" t="s">
        <v>217</v>
      </c>
      <c r="B45" s="129">
        <f>'Phase 2 Second Grade'!E45</f>
        <v>0</v>
      </c>
      <c r="C45" s="176" t="s">
        <v>220</v>
      </c>
      <c r="D45" s="83" t="s">
        <v>260</v>
      </c>
      <c r="E45" s="54"/>
    </row>
    <row r="46" spans="1:5" ht="50" customHeight="1" x14ac:dyDescent="0.35">
      <c r="A46" s="185" t="s">
        <v>218</v>
      </c>
      <c r="B46" s="129">
        <f>'Phase 2 Second Grade'!E56</f>
        <v>0</v>
      </c>
      <c r="C46" s="176" t="s">
        <v>215</v>
      </c>
      <c r="D46" s="83" t="s">
        <v>249</v>
      </c>
      <c r="E46" s="54"/>
    </row>
    <row r="47" spans="1:5" ht="50" customHeight="1" x14ac:dyDescent="0.35">
      <c r="A47" s="186" t="s">
        <v>219</v>
      </c>
      <c r="B47" s="129">
        <f>'Phase 2 Second Grade'!E73</f>
        <v>0</v>
      </c>
      <c r="C47" s="176" t="s">
        <v>208</v>
      </c>
      <c r="D47" s="83" t="s">
        <v>245</v>
      </c>
      <c r="E47" s="54"/>
    </row>
    <row r="48" spans="1:5" ht="25" customHeight="1" x14ac:dyDescent="0.35">
      <c r="A48" s="174"/>
      <c r="B48" s="187"/>
      <c r="C48" s="187"/>
      <c r="D48" s="180" t="s">
        <v>206</v>
      </c>
      <c r="E48" s="49"/>
    </row>
    <row r="49" spans="1:5" ht="80" customHeight="1" thickBot="1" x14ac:dyDescent="0.4">
      <c r="A49" s="173" t="s">
        <v>207</v>
      </c>
      <c r="B49" s="51"/>
      <c r="C49" s="51"/>
      <c r="D49" s="51"/>
      <c r="E49" s="52"/>
    </row>
    <row r="50" spans="1:5" ht="14.5" customHeight="1" thickBot="1" x14ac:dyDescent="0.4">
      <c r="A50" s="122"/>
      <c r="B50" s="122"/>
      <c r="C50" s="122"/>
      <c r="D50" s="122"/>
      <c r="E50" s="122"/>
    </row>
    <row r="51" spans="1:5" ht="30" customHeight="1" x14ac:dyDescent="0.35">
      <c r="A51" s="167" t="s">
        <v>146</v>
      </c>
      <c r="B51" s="168"/>
      <c r="C51" s="168"/>
      <c r="D51" s="168"/>
      <c r="E51" s="169"/>
    </row>
    <row r="52" spans="1:5" ht="25" customHeight="1" x14ac:dyDescent="0.35">
      <c r="A52" s="181" t="s">
        <v>200</v>
      </c>
      <c r="B52" s="182" t="s">
        <v>201</v>
      </c>
      <c r="C52" s="182"/>
      <c r="D52" s="183" t="s">
        <v>1</v>
      </c>
      <c r="E52" s="184" t="s">
        <v>273</v>
      </c>
    </row>
    <row r="53" spans="1:5" ht="50" customHeight="1" x14ac:dyDescent="0.35">
      <c r="A53" s="174" t="s">
        <v>216</v>
      </c>
      <c r="B53" s="175">
        <f>'Phase 2 Third Grade'!E27</f>
        <v>0</v>
      </c>
      <c r="C53" s="176" t="s">
        <v>211</v>
      </c>
      <c r="D53" s="177" t="s">
        <v>251</v>
      </c>
      <c r="E53" s="54"/>
    </row>
    <row r="54" spans="1:5" ht="50" customHeight="1" x14ac:dyDescent="0.35">
      <c r="A54" s="174" t="s">
        <v>217</v>
      </c>
      <c r="B54" s="175">
        <f>'Phase 2 Third Grade'!E46</f>
        <v>0</v>
      </c>
      <c r="C54" s="178" t="s">
        <v>222</v>
      </c>
      <c r="D54" s="177" t="s">
        <v>252</v>
      </c>
      <c r="E54" s="54"/>
    </row>
    <row r="55" spans="1:5" ht="50" customHeight="1" x14ac:dyDescent="0.35">
      <c r="A55" s="174" t="s">
        <v>221</v>
      </c>
      <c r="B55" s="175">
        <f>'Phase 2 Third Grade'!E57</f>
        <v>0</v>
      </c>
      <c r="C55" s="178" t="s">
        <v>215</v>
      </c>
      <c r="D55" s="177" t="s">
        <v>249</v>
      </c>
      <c r="E55" s="54"/>
    </row>
    <row r="56" spans="1:5" ht="50" customHeight="1" x14ac:dyDescent="0.35">
      <c r="A56" s="174" t="s">
        <v>219</v>
      </c>
      <c r="B56" s="129">
        <f>'Phase 2 Third Grade'!E76</f>
        <v>0</v>
      </c>
      <c r="C56" s="178" t="s">
        <v>222</v>
      </c>
      <c r="D56" s="177" t="s">
        <v>253</v>
      </c>
      <c r="E56" s="54"/>
    </row>
    <row r="57" spans="1:5" ht="25" customHeight="1" x14ac:dyDescent="0.35">
      <c r="A57" s="174"/>
      <c r="B57" s="179"/>
      <c r="C57" s="179"/>
      <c r="D57" s="180" t="s">
        <v>206</v>
      </c>
      <c r="E57" s="31"/>
    </row>
    <row r="58" spans="1:5" ht="80" customHeight="1" thickBot="1" x14ac:dyDescent="0.4">
      <c r="A58" s="173" t="s">
        <v>207</v>
      </c>
      <c r="B58" s="51"/>
      <c r="C58" s="51"/>
      <c r="D58" s="51"/>
      <c r="E58" s="52"/>
    </row>
    <row r="59" spans="1:5" ht="15" thickBot="1" x14ac:dyDescent="0.4">
      <c r="A59" s="122"/>
      <c r="B59" s="122"/>
      <c r="C59" s="122"/>
      <c r="D59" s="122"/>
      <c r="E59" s="122"/>
    </row>
    <row r="60" spans="1:5" ht="30" customHeight="1" x14ac:dyDescent="0.35">
      <c r="A60" s="167" t="s">
        <v>192</v>
      </c>
      <c r="B60" s="168"/>
      <c r="C60" s="168"/>
      <c r="D60" s="168"/>
      <c r="E60" s="169"/>
    </row>
    <row r="61" spans="1:5" ht="25" customHeight="1" x14ac:dyDescent="0.35">
      <c r="A61" s="170" t="s">
        <v>200</v>
      </c>
      <c r="B61" s="171" t="s">
        <v>201</v>
      </c>
      <c r="C61" s="171"/>
      <c r="D61" s="171" t="s">
        <v>1</v>
      </c>
      <c r="E61" s="172" t="s">
        <v>273</v>
      </c>
    </row>
    <row r="62" spans="1:5" ht="50" customHeight="1" x14ac:dyDescent="0.35">
      <c r="A62" s="162" t="s">
        <v>192</v>
      </c>
      <c r="B62" s="129">
        <f>'Usability, Professional Dev.'!E14</f>
        <v>0</v>
      </c>
      <c r="C62" s="163" t="s">
        <v>223</v>
      </c>
      <c r="D62" s="147" t="s">
        <v>254</v>
      </c>
      <c r="E62" s="53"/>
    </row>
    <row r="63" spans="1:5" ht="25" customHeight="1" x14ac:dyDescent="0.35">
      <c r="A63" s="164"/>
      <c r="B63" s="165"/>
      <c r="C63" s="165"/>
      <c r="D63" s="166" t="s">
        <v>67</v>
      </c>
      <c r="E63" s="48"/>
    </row>
    <row r="64" spans="1:5" ht="80" customHeight="1" thickBot="1" x14ac:dyDescent="0.4">
      <c r="A64" s="161" t="s">
        <v>207</v>
      </c>
      <c r="B64" s="57"/>
      <c r="C64" s="57"/>
      <c r="D64" s="57"/>
      <c r="E64" s="58"/>
    </row>
    <row r="65" spans="1:5" ht="15" thickBot="1" x14ac:dyDescent="0.4">
      <c r="A65" s="122"/>
      <c r="B65" s="122"/>
      <c r="C65" s="122"/>
      <c r="D65" s="122"/>
      <c r="E65" s="122"/>
    </row>
    <row r="66" spans="1:5" ht="30" customHeight="1" x14ac:dyDescent="0.35">
      <c r="A66" s="167" t="s">
        <v>279</v>
      </c>
      <c r="B66" s="168"/>
      <c r="C66" s="168"/>
      <c r="D66" s="168"/>
      <c r="E66" s="169"/>
    </row>
    <row r="67" spans="1:5" ht="74" customHeight="1" x14ac:dyDescent="0.35">
      <c r="A67" s="170" t="s">
        <v>200</v>
      </c>
      <c r="B67" s="171" t="s">
        <v>201</v>
      </c>
      <c r="C67" s="171"/>
      <c r="D67" s="171" t="s">
        <v>289</v>
      </c>
      <c r="E67" s="172" t="s">
        <v>273</v>
      </c>
    </row>
    <row r="68" spans="1:5" ht="50" customHeight="1" x14ac:dyDescent="0.35">
      <c r="A68" s="162" t="s">
        <v>285</v>
      </c>
      <c r="B68" s="129">
        <f>'Usability, Professional Dev.'!E22</f>
        <v>0</v>
      </c>
      <c r="C68" s="163" t="s">
        <v>286</v>
      </c>
      <c r="D68" s="147" t="s">
        <v>288</v>
      </c>
      <c r="E68" s="53"/>
    </row>
    <row r="69" spans="1:5" ht="30" customHeight="1" x14ac:dyDescent="0.35">
      <c r="A69" s="164"/>
      <c r="B69" s="165"/>
      <c r="C69" s="165"/>
      <c r="D69" s="166" t="s">
        <v>67</v>
      </c>
      <c r="E69" s="48"/>
    </row>
    <row r="70" spans="1:5" ht="80" customHeight="1" thickBot="1" x14ac:dyDescent="0.4">
      <c r="A70" s="161" t="s">
        <v>207</v>
      </c>
      <c r="B70" s="57"/>
      <c r="C70" s="57"/>
      <c r="D70" s="57"/>
      <c r="E70" s="58"/>
    </row>
  </sheetData>
  <sheetProtection algorithmName="SHA-512" hashValue="pn4gUzQ1rE849xAoh2gFiutD/T+I4ww8DgPk8IGy2TxMaXVA8SQ3Tuk1Bafc1aM1SMtWRGTmU8xve8osJ2ZuVg==" saltValue="yN3JLsPflxRhQH0yZqCCKw==" spinCount="100000" sheet="1" formatCells="0" formatColumns="0" formatRows="0"/>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8" orientation="landscape" horizontalDpi="4294967293" verticalDpi="4294967293" r:id="rId1"/>
  <headerFooter>
    <oddFooter>&amp;LJanuary 2020&amp;CCore Program Review&amp;RRating Summary</oddFooter>
  </headerFooter>
  <rowBreaks count="4" manualBreakCount="4">
    <brk id="31" max="16383" man="1"/>
    <brk id="41" max="16383" man="1"/>
    <brk id="50"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Yetter, Tammy</dc:creator>
  <cp:lastModifiedBy>Yetter, Tammy</cp:lastModifiedBy>
  <cp:lastPrinted>2020-04-03T20:11:48Z</cp:lastPrinted>
  <dcterms:created xsi:type="dcterms:W3CDTF">2020-01-29T22:20:11Z</dcterms:created>
  <dcterms:modified xsi:type="dcterms:W3CDTF">2021-06-25T14:37:03Z</dcterms:modified>
</cp:coreProperties>
</file>