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calzadillas_M\Desktop\IP CORE Rubrics and Summarries for Website\Rubrics\"/>
    </mc:Choice>
  </mc:AlternateContent>
  <xr:revisionPtr revIDLastSave="0" documentId="8_{5B23EFA2-59C4-404B-B776-ADA72120AE31}" xr6:coauthVersionLast="45" xr6:coauthVersionMax="45" xr10:uidLastSave="{00000000-0000-0000-0000-000000000000}"/>
  <bookViews>
    <workbookView xWindow="-110" yWindow="-110" windowWidth="19420" windowHeight="10420" tabRatio="794" firstSheet="3" activeTab="3"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l="1"/>
  <c r="B7" i="9"/>
  <c r="E21" i="4"/>
  <c r="E82" i="5"/>
  <c r="E9" i="4" l="1"/>
  <c r="E20" i="4"/>
  <c r="E22" i="4" l="1"/>
  <c r="B68" i="7" s="1"/>
  <c r="E84" i="5"/>
  <c r="E85" i="5"/>
  <c r="E76" i="2"/>
  <c r="E77" i="2"/>
  <c r="C18" i="7" l="1"/>
  <c r="E50" i="10" l="1"/>
  <c r="E49" i="10"/>
  <c r="E48" i="10"/>
  <c r="E41" i="10"/>
  <c r="E42" i="10"/>
  <c r="E43" i="10"/>
  <c r="E40" i="10"/>
  <c r="E30" i="10"/>
  <c r="E31" i="10"/>
  <c r="E32" i="10"/>
  <c r="E33" i="10"/>
  <c r="E34" i="10"/>
  <c r="E35" i="10"/>
  <c r="E29" i="10"/>
  <c r="E23" i="10"/>
  <c r="E24" i="10"/>
  <c r="E22" i="10"/>
  <c r="E16" i="10"/>
  <c r="E17" i="10"/>
  <c r="E15" i="10"/>
  <c r="E7" i="10"/>
  <c r="E8" i="10"/>
  <c r="E9" i="10"/>
  <c r="E10" i="10"/>
  <c r="E6" i="10"/>
  <c r="E25" i="10" l="1"/>
  <c r="C13" i="7" s="1"/>
  <c r="E18" i="10"/>
  <c r="C12" i="7" s="1"/>
  <c r="E36" i="10"/>
  <c r="C14" i="7" s="1"/>
  <c r="E51" i="10"/>
  <c r="C16" i="7" s="1"/>
  <c r="E44" i="10"/>
  <c r="C15" i="7" s="1"/>
  <c r="E11" i="10"/>
  <c r="C11" i="7" s="1"/>
  <c r="B57" i="10" l="1"/>
  <c r="C17" i="7" s="1"/>
  <c r="E10" i="4" l="1"/>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l="1"/>
  <c r="B54" i="7" s="1"/>
  <c r="E76" i="3"/>
  <c r="B56" i="7" s="1"/>
  <c r="E27" i="3"/>
  <c r="B53" i="7" s="1"/>
  <c r="E57" i="3"/>
  <c r="B55" i="7" s="1"/>
  <c r="E49" i="2"/>
  <c r="B26" i="7" s="1"/>
  <c r="B15" i="9"/>
  <c r="B14" i="9"/>
  <c r="B13" i="9"/>
  <c r="B12" i="9"/>
  <c r="B6" i="9"/>
  <c r="E14" i="4"/>
  <c r="B62" i="7" s="1"/>
  <c r="E73" i="6"/>
  <c r="B47" i="7" s="1"/>
  <c r="E56" i="6"/>
  <c r="B46" i="7" s="1"/>
  <c r="E45" i="6"/>
  <c r="B45" i="7" s="1"/>
  <c r="E27" i="6"/>
  <c r="B44" i="7" s="1"/>
  <c r="E87" i="5"/>
  <c r="B38" i="7" s="1"/>
  <c r="E69" i="5"/>
  <c r="B37" i="7" s="1"/>
  <c r="E58" i="5"/>
  <c r="B36" i="7" s="1"/>
  <c r="E43" i="5"/>
  <c r="B35" i="7" s="1"/>
  <c r="E20" i="5"/>
  <c r="B34" i="7" s="1"/>
  <c r="E79" i="2"/>
  <c r="B28" i="7" s="1"/>
  <c r="E65" i="2"/>
  <c r="B27" i="7" s="1"/>
  <c r="E21" i="2"/>
  <c r="B25" i="7" s="1"/>
</calcChain>
</file>

<file path=xl/sharedStrings.xml><?xml version="1.0" encoding="utf-8"?>
<sst xmlns="http://schemas.openxmlformats.org/spreadsheetml/2006/main" count="936" uniqueCount="372">
  <si>
    <t>Kindergarten</t>
  </si>
  <si>
    <t>Criteria</t>
  </si>
  <si>
    <t>Decision</t>
  </si>
  <si>
    <t>Fully Met or Met</t>
  </si>
  <si>
    <t>Items marked as Fully Met should have evidence of all components of the criteria throughout the program. Reviewers are encouraged to note evidence and feedback for the publisher.</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</si>
  <si>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</si>
  <si>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</si>
  <si>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</si>
  <si>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</si>
  <si>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</si>
  <si>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</si>
  <si>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</si>
  <si>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</si>
  <si>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</si>
  <si>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For the grades for which the program is submitted, the program must include evidence of alignment to ESSA Evidence Level 1, 2, 3 or 4. If Level 4, then a logic model must be submitted.</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</si>
  <si>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</si>
  <si>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The program reflects the understanding that reading is a language-based skill and learning to read depends on mapping sounds to print.</t>
  </si>
  <si>
    <t>Word recognition is explicitly taught through relating sounds to letters, and not visual memory, guessing, the shape of the word, or the use of context clues to decode words.</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</si>
  <si>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</si>
  <si>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</si>
  <si>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</si>
  <si>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</si>
  <si>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Routines include language for the teacher to introduce, define or explain new skills through demonstration and modeling before students are asked to perform the skills.</t>
  </si>
  <si>
    <t>There are multiple opportunities for students to practice new skills with instructions for the teacher to give immediate corrective feedback.</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</si>
  <si>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</si>
  <si>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</si>
  <si>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</si>
  <si>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t>Advanced skills are not introduced before students have been taught pre-requisite skills.</t>
  </si>
  <si>
    <t>Total Met Section 3:</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</si>
  <si>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</si>
  <si>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</si>
  <si>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</si>
  <si>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</si>
  <si>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Time is spent in whole group and small group formats, with the majority of instruction delivered in small, flexible, skill-based groups.</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</si>
  <si>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</si>
  <si>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</si>
  <si>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The teacher manual(s) include directions for how to implement lessons (e.g., materials, target skill, script or wording for how to teach, examples to use, specific content such as word lists or book list).</t>
  </si>
  <si>
    <t>High-priority skills are cumulatively reviewed.</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</si>
  <si>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</si>
  <si>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</si>
  <si>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</si>
  <si>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</si>
  <si>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</si>
  <si>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Section 6:   Related Elements – The program contains features that are optimal for delivering effective instruction.</t>
  </si>
  <si>
    <t>Explicit links to state standards and grade level expectations.</t>
  </si>
  <si>
    <t>Total Met Section 5:</t>
  </si>
  <si>
    <t>out of 4</t>
  </si>
  <si>
    <t>Total Met Section 4:</t>
  </si>
  <si>
    <t>out of 7</t>
  </si>
  <si>
    <t>Rating Summary</t>
  </si>
  <si>
    <t>Total Points</t>
  </si>
  <si>
    <t xml:space="preserve">Phase 2: Required Instructional Practices for Teaching Essential Early Literacy Skills </t>
  </si>
  <si>
    <t xml:space="preserve">Section 1: Phonological and Phonemic Awareness </t>
  </si>
  <si>
    <t>In the core instructional program…</t>
  </si>
  <si>
    <t>Score</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</si>
  <si>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</si>
  <si>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new skills are explicitly modeled using multiple unambiguous examples, where the new skill is introduced, defined and/or explained, a model or demonstration is provided, students are given opportunity to practice orally with immediate corrective feedback</t>
  </si>
  <si>
    <t>students analyze spoken words at the phoneme level, including segmenting individual phonemes</t>
  </si>
  <si>
    <t>movement and/or manipulatives are used to make sounds in words concrete</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</si>
  <si>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</si>
  <si>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</si>
  <si>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</si>
  <si>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</si>
  <si>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</si>
  <si>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the activities and materials are designed to elicit high levels of responding and engagement</t>
  </si>
  <si>
    <t>differentiation of phonemic awareness instruction is linked to assessment data, with flexible grouping based on students’ needs and progress.</t>
  </si>
  <si>
    <t>Score Summary</t>
  </si>
  <si>
    <t>out of 12</t>
  </si>
  <si>
    <t xml:space="preserve">Section 2: Phonics and Word Study </t>
  </si>
  <si>
    <t>there is a detailed scope and sequence of phonics skills that progresses from simple letter-sounds to more complex patterns</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</si>
  <si>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</si>
  <si>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t>letter-sound instruction starts with high-utility letters (i.e., m, s, a, r, t)</t>
  </si>
  <si>
    <t>letter-sound instruction integrates the letter name, sound, and explicitly and systematically how to write the symbol</t>
  </si>
  <si>
    <t>the letter that represents the sound is explicitly modeled with multiple unambiguous examples before students practice and apply</t>
  </si>
  <si>
    <t>letter-sound combinations are learned to automaticity through frequent and cumulative review</t>
  </si>
  <si>
    <t>phonics lessons include segmenting at the level of individual phonemes then matching graphemes to phonemes</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</si>
  <si>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</si>
  <si>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</si>
  <si>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</si>
  <si>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</si>
  <si>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</si>
  <si>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</si>
  <si>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</si>
  <si>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t>irregular, high-utility words are introduced and practiced to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</si>
  <si>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</si>
  <si>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</si>
  <si>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</si>
  <si>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</si>
  <si>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activities and materials are designed to elicit high levels of responding and engagement</t>
  </si>
  <si>
    <t>differentiation of phonics instruction is linked to assessment data, with flexible grouping based on students’ needs and progress</t>
  </si>
  <si>
    <t>Section 3: Vocabulary</t>
  </si>
  <si>
    <t>words selected for instruction are rich, high-utility words that will appear in conversation and literature, those that must be learned to understand a concept or text, and words from content area instruction</t>
  </si>
  <si>
    <t>new words are explicitly modeled using student-friendly definitions, multiple unambiguous examples and non-examples, and students are given opportunity to practice using the words with immediate corrective feedback</t>
  </si>
  <si>
    <t>words that have been taught are repeated multiple times in a variety of contexts</t>
  </si>
  <si>
    <t>new words are integrated into sentences and students are prompted to use them in sentences across multiple domains</t>
  </si>
  <si>
    <t>students are engaged in processing word meanings at deeper levels, to associate new words with known words</t>
  </si>
  <si>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</si>
  <si>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</si>
  <si>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</si>
  <si>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t>differentiation of vocabulary instruction is linked to assessment data, with flexible grouping based on students’ needs and progress</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</si>
  <si>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</si>
  <si>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</si>
  <si>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</si>
  <si>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</si>
  <si>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</si>
  <si>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t>the materials support engaging in interactive discussion on a wide variety of topics to expand and deepen background knowledge</t>
  </si>
  <si>
    <t>the text selections include model questions to ask while reading aloud</t>
  </si>
  <si>
    <t>differentiation of listening comprehension instruction is linked to assessment data, with flexible grouping based on students’ needs and progress.</t>
  </si>
  <si>
    <t>easily confused letters, letter-sounds and words (those that look or sound similar) are not taught in close sequence but are separated in time</t>
  </si>
  <si>
    <t>out of 23</t>
  </si>
  <si>
    <t>out of 11</t>
  </si>
  <si>
    <t>First Grade</t>
  </si>
  <si>
    <t>there is a detailed scope and sequence of phonological and phonemic awareness skills that progress from easier to more difficult, culminating in advanced skills such as addition, deletion and substitution of phonemes</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</si>
  <si>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</si>
  <si>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</si>
  <si>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</si>
  <si>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</si>
  <si>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</si>
  <si>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</si>
  <si>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</si>
  <si>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t>students practice to automaticity in word lists, phrases and controlled decodable text that provide enough exposures for the words to become sight words</t>
  </si>
  <si>
    <t>irregularities are pointed out in high frequency words (e.g., have, I, said) while still focusing attention on the predictable letter-sound combinations</t>
  </si>
  <si>
    <t>instruction in patterns and word families is done after letter-sound correspondences in the unit</t>
  </si>
  <si>
    <t>new words are integrated into sentences and students are prompted to use them in sentences</t>
  </si>
  <si>
    <t>students are exposed to a wide range of words through reading aloud from a wide range of stories and informational text</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</si>
  <si>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</si>
  <si>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</si>
  <si>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</si>
  <si>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t>fluency building in connected text is done only with passages the student can decode accurately (without hesitation or guessing)</t>
  </si>
  <si>
    <t>there are sufficient numbers of controlled decodable text that align to the phonics scope and sequence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</si>
  <si>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</si>
  <si>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</si>
  <si>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t>a clear scope and sequence guides comprehension instruction, in which the goal of the comprehension unit is explicitly stated and in which the ideas follow a logical order</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</si>
  <si>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</si>
  <si>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</si>
  <si>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</si>
  <si>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</si>
  <si>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</si>
  <si>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</si>
  <si>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reading comprehension instruction has an explicit structure (obvious beginning, middle and end)</t>
  </si>
  <si>
    <t>differentiation of reading comprehension instruction is linked to assessment data, with flexible grouping based on students’ needs and progress</t>
  </si>
  <si>
    <t>out of 18</t>
  </si>
  <si>
    <t>out of 10</t>
  </si>
  <si>
    <t>out of 6</t>
  </si>
  <si>
    <t>Second Grade</t>
  </si>
  <si>
    <t>Third Grade</t>
  </si>
  <si>
    <t xml:space="preserve">Section 1: Phonics and Word Study </t>
  </si>
  <si>
    <t>a detailed scope and sequence of phonics patterns moves from simple word types, lengths, and complexities to more complex words, syllable types, and multi-syllable words</t>
  </si>
  <si>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</si>
  <si>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</si>
  <si>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t>multi-syllable words are explicitly taught using prefixes, suffixes, syllable types and known word parts to aid in word recognition</t>
  </si>
  <si>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</si>
  <si>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</si>
  <si>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</si>
  <si>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</si>
  <si>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t>instruction of similar, easily-confused letter patterns are separated in time</t>
  </si>
  <si>
    <t>instruction in irregular, high-utility words focuses on predictable letter-sound combinations and irregularities</t>
  </si>
  <si>
    <t>regular and irregular words are cumulatively reviewed</t>
  </si>
  <si>
    <t>spelling is integrated with the phonics instruction</t>
  </si>
  <si>
    <t>Section 2: Vocabulary</t>
  </si>
  <si>
    <t>students are taught to predict meaning using antonyms and synonyms, words in compound words, and prefixes and suffixes</t>
  </si>
  <si>
    <t>students are taught simple multiple meaning words</t>
  </si>
  <si>
    <t>students are asked to demonstrate understanding word meaning by using words in oral and written sentences</t>
  </si>
  <si>
    <t>Section 3: Text Reading and Fluency</t>
  </si>
  <si>
    <t>sentence and passage reading is introduced after students can accurately and automatically read a sufficient number of regular and irregular words</t>
  </si>
  <si>
    <t>the texts students are asked to read independently are controlled to include only the phonic elements and word types that have been previously taught in phonics lessons</t>
  </si>
  <si>
    <t>there are sufficient numbers of controlled decodable text that aligns to the phonics scope and sequence are available to allow students to practice to automaticity</t>
  </si>
  <si>
    <t>differentiation of oral reading fluency instruction is linked to assessment data, with flexible grouping based on students’ needs and progress</t>
  </si>
  <si>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</si>
  <si>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</si>
  <si>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</si>
  <si>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</si>
  <si>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</si>
  <si>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</si>
  <si>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out of 13</t>
  </si>
  <si>
    <t>there is a detailed scope and sequence of phonics patterns that progresses from simple word types, lengths, and complexities to more complex words, syllable types, and multi-syllable words (orthographically larger and more complex units)</t>
  </si>
  <si>
    <t>multi-syllable words are explicitly taught using root words, prefixes, suffixes, syllable types and known word parts to aid in word recognition</t>
  </si>
  <si>
    <t>there is sufficient practice in automatic reading of longer, more complex, multi-syllable words</t>
  </si>
  <si>
    <t>phonics patterns and high-utility words are taught and learned in isolation before being introduced in text that students read independently</t>
  </si>
  <si>
    <t>students are exposed o a wide range of words through reading aloud from a wide range of stories and informational text</t>
  </si>
  <si>
    <t>students are taught to predict meaning using antonyms and synonyms, individual words in compound words, and prefixes and suffixes</t>
  </si>
  <si>
    <t>students are taught multiple meaning words</t>
  </si>
  <si>
    <t>students are taught to use grade-appropriate dictionaries</t>
  </si>
  <si>
    <t>sufficient numbers of controlled decodable text that aligns to the phonics scope and sequence are available to allow students to practice to automaticity</t>
  </si>
  <si>
    <t>materials are available for teachers to read aloud for the purpose of modeling fluent reading, building vocabulary and background knowledge, and exposing students to text more complex than students could read on their own.</t>
  </si>
  <si>
    <t>the specific content knowledge students will learn throughout the year is clearly stated, mapped out across the year, and prepares students for later grades</t>
  </si>
  <si>
    <t>the background knowledge necessary to understand text, that will be read to or by students, is explicitly taught or activated</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</si>
  <si>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</si>
  <si>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</si>
  <si>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</si>
  <si>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</si>
  <si>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t>
  </si>
  <si>
    <t>materials are well organized and easy to locate</t>
  </si>
  <si>
    <t>teacher editions are concise and easy to manage with clear connections between teacher resources</t>
  </si>
  <si>
    <t>the reading selections are centrally located within the materials and the center of the focus</t>
  </si>
  <si>
    <t>the content can be reasonably completed within a regular school year and the pacing of content allows for maximum student understanding</t>
  </si>
  <si>
    <t>the materials provide guidance about the amount of time a task might reasonably take</t>
  </si>
  <si>
    <t>out of 14</t>
  </si>
  <si>
    <t>Core Program Ratings Summary</t>
  </si>
  <si>
    <t>Section</t>
  </si>
  <si>
    <t>Point Total</t>
  </si>
  <si>
    <t>1: Phonological and Phonemic Awareness</t>
  </si>
  <si>
    <t>2: Phonics and Word Study</t>
  </si>
  <si>
    <t>3: Vocabulary</t>
  </si>
  <si>
    <t>4: Listening Comprehension</t>
  </si>
  <si>
    <t>Grade Level Rating</t>
  </si>
  <si>
    <t>Reviewer Comments</t>
  </si>
  <si>
    <t>out of 12 points</t>
  </si>
  <si>
    <t>out of 23 points</t>
  </si>
  <si>
    <t>out of 11 points</t>
  </si>
  <si>
    <t>out of 18 points</t>
  </si>
  <si>
    <t>out of 10 points</t>
  </si>
  <si>
    <t>4: Text Reading and Fluency</t>
  </si>
  <si>
    <t>5: Reading Comprehension</t>
  </si>
  <si>
    <t>out of 6 points</t>
  </si>
  <si>
    <t>1: Phonics and Word Study</t>
  </si>
  <si>
    <t>2: Vocabulary</t>
  </si>
  <si>
    <t>3: Text Reading and Fluency</t>
  </si>
  <si>
    <t>4: Reading Comprehension</t>
  </si>
  <si>
    <t>out of 13 points</t>
  </si>
  <si>
    <t xml:space="preserve">3 :Text Reading and Fluency  </t>
  </si>
  <si>
    <t>out of 14 points</t>
  </si>
  <si>
    <t>out of 5 points</t>
  </si>
  <si>
    <t>Review Team</t>
  </si>
  <si>
    <t>Grade</t>
  </si>
  <si>
    <t>Overall</t>
  </si>
  <si>
    <t>Core Program Final Summary</t>
  </si>
  <si>
    <t>Phase 1</t>
  </si>
  <si>
    <t>Request for Advisory List Submissions</t>
  </si>
  <si>
    <t>Part II - Program Review</t>
  </si>
  <si>
    <t>Core Instructional Programming</t>
  </si>
  <si>
    <t>2019-2020</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</si>
  <si>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</si>
  <si>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</si>
  <si>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</si>
  <si>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 xml:space="preserve">Third Grade </t>
  </si>
  <si>
    <t>Phase 2</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</si>
  <si>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</si>
  <si>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</si>
  <si>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</si>
  <si>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</si>
  <si>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</si>
  <si>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</si>
  <si>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</si>
  <si>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10 - 12 points = Meets Expectations
6 - 9 points = Partially Meets Expectations
0 - 5 points = Doesn’t Meet Expectations</t>
  </si>
  <si>
    <t>18 - 23 points = Meets Expectations
11 - 17 points = Partially Meets Expectations
0 - 10 points = Doesn’t Meet Expectations</t>
  </si>
  <si>
    <t>9 – 11 points = Meets Expectations
6 - 8 points = Partially Meets Expectations
0 - 5 points = Doesn’t Meet Expectations</t>
  </si>
  <si>
    <t>8 - 11 points = Meets Expectations
6 - 7 points = Partially Meets Expectations
0 - 5 points = Doesn’t Meet Expectations</t>
  </si>
  <si>
    <t>5 - 6 points = Meets Expectations
3 - 4 points = Partially Meets Expectations
0 - 2 points = Doesn’t Meet Expectations</t>
  </si>
  <si>
    <t>15 - 18 points = Meets Expectations
9 - 14 points = Partially Meets Expectations
0 - 8 points = Doesn’t Meet Expectations</t>
  </si>
  <si>
    <t>14 - 18 points = Meets Expectations
9 - 13 points = Partially Meets Expectations
0 - 8 points = Doesn’t Meet Expectations</t>
  </si>
  <si>
    <t>11 - 14 points = Meets Expectations
7 - 10 points = Partially Meets Expectations
0 - 9 points = Doesn’t Meet Expectations</t>
  </si>
  <si>
    <t>11 - 14 points = Meets Expectations
7 - 10 points = Partially Meets Expectations
0 - 6 points = Doesn’t Meet Expectations</t>
  </si>
  <si>
    <t>4 - 5 points = Meets Expectations
3 points = Partially Meets Expectations
0 - 2 points = Doesn’t Meet Expectations</t>
  </si>
  <si>
    <t>READ Act</t>
  </si>
  <si>
    <t>Items marked as Fully Met or Met will receive a score of 1.</t>
  </si>
  <si>
    <t>Items marked as Partially Met will receive a score of 0.5.</t>
  </si>
  <si>
    <t>Items marked Not met will receive a score of 0.</t>
  </si>
  <si>
    <t>8 - 10 points = Meets Expectations
5 - 7 points = Partially Meets Expectations
0 - 4 points = Doesn’t Meet Expectations</t>
  </si>
  <si>
    <t>10 - 13 points = Meets Expectations
7 – 9 points = Partially Meets Expectations
0 - 6 points = Doesn’t Meet Expectations</t>
  </si>
  <si>
    <t>students are taught strategies to demonstrate and practice how sounds are connected to letters (e.g. phoneme-grapheme mapping) (working toward understanding of the alphabetic principle)</t>
  </si>
  <si>
    <t>movement and/or manipulatives are used to make sounds in words concrete to demonstrate and practice how sounds are connected to letters (e.g. phoneme-grapheme mapping) (working toward understanding of the alphabetic principle)</t>
  </si>
  <si>
    <t>complex topics are introduced in a carefully planned sequence through teachers reading aloud, discussions, and projects, starting with a basic introduction and building towards a deeper understanding</t>
  </si>
  <si>
    <t>out of 9</t>
  </si>
  <si>
    <t>Section 5: Listening and Reading Comprehension</t>
  </si>
  <si>
    <t>differentiation of comprehension instruction is linked to assessment data, with flexible grouping based on students’ needs and progress</t>
  </si>
  <si>
    <t>there are multiple opportunities to read the previously learned regular and irregular words in the context of controlled text (also known as decodable text)</t>
  </si>
  <si>
    <t>spelling (encoding) is integrated with the phonics instruction</t>
  </si>
  <si>
    <t>out of 9 points</t>
  </si>
  <si>
    <t>7 - 9 points = Meets Expectations
4 - 6 points = Partially Meets Expectations
0 - 3 points = Doesn’t Meet Expectations</t>
  </si>
  <si>
    <t>10 - 13 points = Meets Expectations
6 - 9 points = Partially Meets Expectations
0 - 5 points = Doesn’t Meet Expectations</t>
  </si>
  <si>
    <t>Recommendation</t>
  </si>
  <si>
    <t>Program Name, Publisher</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</si>
  <si>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</si>
  <si>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</si>
  <si>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</si>
  <si>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 xml:space="preserve">There is an obvious emphasis on teaching and learning the five essential early literacy skills. </t>
  </si>
  <si>
    <t xml:space="preserve">Professional Development </t>
  </si>
  <si>
    <t>Section 6: Professional Development</t>
  </si>
  <si>
    <t>out of 2</t>
  </si>
  <si>
    <t>out of 25 points</t>
  </si>
  <si>
    <t>20-25 points = program moves to Phase 2</t>
  </si>
  <si>
    <t>0-19 points = program doesn't move to Phase 2</t>
  </si>
  <si>
    <t>Professional Development</t>
  </si>
  <si>
    <t>out of 2 points</t>
  </si>
  <si>
    <t>Usability and Professional Development</t>
  </si>
  <si>
    <t>2 points = Meets Expectations
0 - 1 points = Doesn’t Meet Expectations</t>
  </si>
  <si>
    <t xml:space="preserve">Professional Development meets the criteria for further review by the Department for inclusion on the Professional Development Advisory List. </t>
  </si>
  <si>
    <t xml:space="preserve">Assessment
·       Formative (e.g., progress monitoring)
·       Summative (e.g., unit tests)
·       Framework for data-based decision making
</t>
  </si>
  <si>
    <t>Environment
·       Classroom management to support small group instruction
·       Motivation for students (e.g., built-in choice, charts/graphs of progress, immediate feedback on progress)</t>
  </si>
  <si>
    <t>Section 4:   Systematic &amp; Cumulative Instruction – The structured lesson format includes a plan, procedure, or routine that is carried through the sequence of teaching skills.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</si>
  <si>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</si>
  <si>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</si>
  <si>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</si>
  <si>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</si>
  <si>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uses:
·       familiar vocabulary
·       only words students can read accurately
·       previously learned content knowledge
·       more complex sentence structure
·       longer passages</t>
  </si>
  <si>
    <t>Section 5: Usability </t>
  </si>
  <si>
    <t>Professional Development 
·       Professional development and coaching are available to support implementing the program with fidelity.</t>
  </si>
  <si>
    <t>Professional Development – Program Specific Advisory List
·       Meets statute criteria
·       Assurances signed</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</si>
  <si>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</si>
  <si>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</si>
  <si>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</si>
  <si>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 xml:space="preserve">For a grade level to be rated as Meets Expectations, all but one section must be rated as Meets Expectations. 
</t>
  </si>
  <si>
    <t>That single section must receive the rating Meets or Partially Meets.</t>
  </si>
  <si>
    <t xml:space="preserve">there is a detailed scope and sequence of vocabulary skills </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</si>
  <si>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</si>
  <si>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indicated ESSA Level 4, logic model provided</t>
  </si>
  <si>
    <t xml:space="preserve">evidence not found - there is a narrative to the science of reading, but not how the program is grounded in a theoretical model </t>
  </si>
  <si>
    <t>Submitted as core: Making Meaning=Vocabulary   Being a Reader= other four literacy skills</t>
  </si>
  <si>
    <t>Met</t>
  </si>
  <si>
    <t>Not met</t>
  </si>
  <si>
    <t>Specific corrective feedback for individual errors is not as evident in the Making Meaning program (vocab).</t>
  </si>
  <si>
    <t>Evidence strong for classroom management, but program would be made stronger by including additional motivational resources</t>
  </si>
  <si>
    <t xml:space="preserve">Includes embedded support both in print and online. Professional learning system. </t>
  </si>
  <si>
    <t>Insufficient evidence, especially around formative and summative teacher evaluation of program understanding</t>
  </si>
  <si>
    <t>Used the one sent to CDE on 2/24/20</t>
  </si>
  <si>
    <t>Fully met</t>
  </si>
  <si>
    <t>Partially met</t>
  </si>
  <si>
    <t>Dynamic, fluid groupings based on assessment data does not appear to be evident within the phonological/phonemic awareness d</t>
  </si>
  <si>
    <t>Reviewers found some evidence of associating known words with new words.</t>
  </si>
  <si>
    <t xml:space="preserve">Assessment data can be used differentiate whole group instruction but reviewers could not find evidence of this for small group. </t>
  </si>
  <si>
    <t>Reviewers had difficulty finding this explicitly stated with the scope and sequence or the lessons.</t>
  </si>
  <si>
    <t xml:space="preserve">Dynamic, fluid groupings based on assessment data does not appear to be evident within the phonological/phonemic awareness domain. </t>
  </si>
  <si>
    <t xml:space="preserve">However, doesn't allow for flexible grouping within a skill.  Assessment used primarily for initial placement. </t>
  </si>
  <si>
    <t>Reviewers found some evidence of linking new words with known words</t>
  </si>
  <si>
    <t xml:space="preserve">Some evidence of words where patterns might not have been taught, but they are minimal in the controlled text. </t>
  </si>
  <si>
    <t xml:space="preserve">Doesn't allow for flexible grouping within a skill.  Assessment used primarily for initial placement.  </t>
  </si>
  <si>
    <t xml:space="preserve">Evident in assessment, however program could be made stronger with more guidance on flexible grouping based on comprehension.  Seems to be useful only for initial placement. </t>
  </si>
  <si>
    <t xml:space="preserve">Reviewers did not find sufficient evidence as scope and sequence does not call out specific letter patterns at this level. </t>
  </si>
  <si>
    <t>Reviewers found some evidence in student engagement in processing word meetings, but not comprensive to warrant fully met</t>
  </si>
  <si>
    <t>Insufficient evidence for fluid and flexible grouping</t>
  </si>
  <si>
    <t xml:space="preserve">Reviewers did not find explicit evidence.  Some was implied.  
</t>
  </si>
  <si>
    <t xml:space="preserve">Could not find sufficient evidence </t>
  </si>
  <si>
    <t>Evidence exists, but not comprehensive enough for reviewer to feel that it was sufficient to meet user needs.</t>
  </si>
  <si>
    <t xml:space="preserve">Doesn't allow for flexible grouping within a skill.  Assessment used primarily for initial placement. </t>
  </si>
  <si>
    <t xml:space="preserve">*located within grade 3 guided spelling materials </t>
  </si>
  <si>
    <t xml:space="preserve">Due to relying on guided spelling materials for 3rd grade phonics instruction, and not having Being a Reader beyond grade 2 - reviewers are unable to determine how this instruction is connects back to text. </t>
  </si>
  <si>
    <t xml:space="preserve">Guided spelling continually connects to the phonology attributes, but it's not clear how in 3rd grade you'd ensure students were fully competent in their phonology skills </t>
  </si>
  <si>
    <t>At word and sentence level</t>
  </si>
  <si>
    <t xml:space="preserve">Unclear how this instruction relates to independent reading tasks within this program in third grade. </t>
  </si>
  <si>
    <t>Being a Reader materials not submitted for review, only Making Meaning &amp; Guided Spelling for 3rd grade</t>
  </si>
  <si>
    <t>Being a Reader materials not submitted for review, only Making Meaning &amp; Guided Spelling for 3rd grade.</t>
  </si>
  <si>
    <t xml:space="preserve">irregular words are described, routine relies on memorizing the whole word vs. only the irregular parts of the word </t>
  </si>
  <si>
    <t>Appears to go from start to finish v. placement and strategies for flexible grouping.</t>
  </si>
  <si>
    <t>Reviewers found some evidence of this, but not sufficient to warrant fully met rating</t>
  </si>
  <si>
    <t>No evidence of grade appropriate dictionaries in materials provided</t>
  </si>
  <si>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tudents are asked to independently read books that contain words that have patterns students have not yet been taught. TE guides teachers to find the "just right book" but it is based on a leveling system. Students are asked to build fluency in leveled text.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</si>
  <si>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notes</t>
    </r>
    <r>
      <rPr>
        <sz val="12"/>
        <color theme="1"/>
        <rFont val="Calibri"/>
        <family val="2"/>
        <scheme val="minor"/>
      </rPr>
      <t xml:space="preserve">: No evidence provided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Not met</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</si>
  <si>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Students are asked to independently read books that contain words that have patterns students have not yet been taught. TE guides teachers to find the "just right book" but it is based on a leveling system. Students are asked to build fluency in leveled text.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</si>
  <si>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b/>
        <sz val="12"/>
        <color rgb="FFFF0000"/>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Original comments:  Being a Reader materials not submitted for review, only Making Meaning. 
</t>
    </r>
    <r>
      <rPr>
        <b/>
        <sz val="12"/>
        <color theme="1"/>
        <rFont val="Calibri"/>
        <family val="2"/>
        <scheme val="minor"/>
      </rPr>
      <t>Appeal comments:</t>
    </r>
    <r>
      <rPr>
        <sz val="12"/>
        <color theme="1"/>
        <rFont val="Calibri"/>
        <family val="2"/>
        <scheme val="minor"/>
      </rPr>
      <t xml:space="preserve"> No evidence provided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</si>
  <si>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Not met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Found throughout the Making Meaning Teacher's Manual.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</si>
  <si>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Tracking sheets are available to help support decision making; however, reviewers noted that it is unclear how teachers determine if students are working towards grade level expectations through the rubrics that are provided. Flexible grouping is not discussed. 
</t>
    </r>
    <r>
      <rPr>
        <b/>
        <sz val="12"/>
        <color theme="1"/>
        <rFont val="Calibri"/>
        <family val="2"/>
        <scheme val="minor"/>
      </rPr>
      <t xml:space="preserve">Appeal rating: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</si>
  <si>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Not met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t>
    </r>
    <r>
      <rPr>
        <sz val="12"/>
        <color theme="1"/>
        <rFont val="Calibri"/>
        <family val="2"/>
        <scheme val="minor"/>
      </rPr>
      <t xml:space="preserve">: Clear scope and sequence with goals stated.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</si>
  <si>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Found in the Grade 3 overview paire d with the Development Across the grades document.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</si>
  <si>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The curriculum spirals, however, no evidence was provided regarding a specific cumulative review throughout the program.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</si>
  <si>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t>
    </r>
    <r>
      <rPr>
        <sz val="12"/>
        <color theme="1"/>
        <rFont val="Calibri"/>
        <family val="2"/>
        <scheme val="minor"/>
      </rPr>
      <t xml:space="preserve">: Not met Being a Reader materials not submitted for review, only Making Meaning. 
</t>
    </r>
    <r>
      <rPr>
        <b/>
        <sz val="12"/>
        <color theme="1"/>
        <rFont val="Calibri"/>
        <family val="2"/>
        <scheme val="minor"/>
      </rPr>
      <t>Appeal comment</t>
    </r>
    <r>
      <rPr>
        <sz val="12"/>
        <color theme="1"/>
        <rFont val="Calibri"/>
        <family val="2"/>
        <scheme val="minor"/>
      </rPr>
      <t xml:space="preserve">: Vocabulary is previewed, but background knowledge is not addressed.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</si>
  <si>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Modeling occurs throughout. Think aloud is not specifically identified in the TE.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 xml:space="preserve">Partially met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</si>
  <si>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 xml:space="preserve">Appeal comments: </t>
    </r>
    <r>
      <rPr>
        <sz val="12"/>
        <color theme="1"/>
        <rFont val="Calibri"/>
        <family val="2"/>
        <scheme val="minor"/>
      </rPr>
      <t xml:space="preserve">Unclear if the text has  phonics patterns that haven’t yet been taught
</t>
    </r>
    <r>
      <rPr>
        <b/>
        <sz val="12"/>
        <color theme="1"/>
        <rFont val="Calibri"/>
        <family val="2"/>
        <scheme val="minor"/>
      </rPr>
      <t>Appeal rating:</t>
    </r>
    <r>
      <rPr>
        <sz val="12"/>
        <color theme="1"/>
        <rFont val="Calibri"/>
        <family val="2"/>
        <scheme val="minor"/>
      </rPr>
      <t xml:space="preserve"> </t>
    </r>
    <r>
      <rPr>
        <sz val="12"/>
        <color rgb="FFFF0000"/>
        <rFont val="Calibri"/>
        <family val="2"/>
        <scheme val="minor"/>
      </rPr>
      <t>Partially met</t>
    </r>
  </si>
  <si>
    <r>
      <rPr>
        <b/>
        <sz val="12"/>
        <color theme="1"/>
        <rFont val="Calibri"/>
        <family val="2"/>
        <scheme val="minor"/>
      </rPr>
      <t>Original rating</t>
    </r>
    <r>
      <rPr>
        <sz val="12"/>
        <color theme="1"/>
        <rFont val="Calibri"/>
        <family val="2"/>
        <scheme val="minor"/>
      </rPr>
      <t>:</t>
    </r>
    <r>
      <rPr>
        <sz val="12"/>
        <color rgb="FFFF0000"/>
        <rFont val="Calibri"/>
        <family val="2"/>
        <scheme val="minor"/>
      </rPr>
      <t xml:space="preserve"> 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Students are exposed to narrative and expository texts throughout the units.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</si>
  <si>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Prior skills and strategies are connected.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</si>
  <si>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Evident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</si>
  <si>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Found throughout Unit 6
</t>
    </r>
    <r>
      <rPr>
        <b/>
        <sz val="12"/>
        <color theme="1"/>
        <rFont val="Calibri"/>
        <family val="2"/>
        <scheme val="minor"/>
      </rPr>
      <t>Appeal rating</t>
    </r>
    <r>
      <rPr>
        <sz val="12"/>
        <color theme="1"/>
        <rFont val="Calibri"/>
        <family val="2"/>
        <scheme val="minor"/>
      </rPr>
      <t xml:space="preserve">: </t>
    </r>
    <r>
      <rPr>
        <sz val="12"/>
        <color theme="9"/>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</si>
  <si>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Evident through collaborative conversations
</t>
    </r>
    <r>
      <rPr>
        <b/>
        <sz val="12"/>
        <color theme="1"/>
        <rFont val="Calibri"/>
        <family val="2"/>
        <scheme val="minor"/>
      </rPr>
      <t>Appeal rating</t>
    </r>
    <r>
      <rPr>
        <sz val="12"/>
        <color theme="1"/>
        <rFont val="Calibri"/>
        <family val="2"/>
        <scheme val="minor"/>
      </rPr>
      <t>:</t>
    </r>
    <r>
      <rPr>
        <sz val="12"/>
        <color rgb="FF00B050"/>
        <rFont val="Calibri"/>
        <family val="2"/>
        <scheme val="minor"/>
      </rPr>
      <t xml:space="preserve"> Fully met</t>
    </r>
    <r>
      <rPr>
        <sz val="12"/>
        <color theme="1"/>
        <rFont val="Calibri"/>
        <family val="2"/>
        <scheme val="minor"/>
      </rPr>
      <t xml:space="preserve"> </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</si>
  <si>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Evident throughout unit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</si>
  <si>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 xml:space="preserve">Not met </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Evident
</t>
    </r>
    <r>
      <rPr>
        <b/>
        <sz val="12"/>
        <color theme="1"/>
        <rFont val="Calibri"/>
        <family val="2"/>
        <scheme val="minor"/>
      </rPr>
      <t>Appeal rating</t>
    </r>
    <r>
      <rPr>
        <sz val="12"/>
        <color theme="1"/>
        <rFont val="Calibri"/>
        <family val="2"/>
        <scheme val="minor"/>
      </rPr>
      <t xml:space="preserve">: </t>
    </r>
    <r>
      <rPr>
        <sz val="12"/>
        <color rgb="FF00B050"/>
        <rFont val="Calibri"/>
        <family val="2"/>
        <scheme val="minor"/>
      </rPr>
      <t>Fully met</t>
    </r>
  </si>
  <si>
    <r>
      <rPr>
        <b/>
        <sz val="12"/>
        <color theme="1"/>
        <rFont val="Calibri"/>
        <family val="2"/>
        <scheme val="minor"/>
      </rPr>
      <t>Original rating</t>
    </r>
    <r>
      <rPr>
        <sz val="12"/>
        <color theme="1"/>
        <rFont val="Calibri"/>
        <family val="2"/>
        <scheme val="minor"/>
      </rPr>
      <t xml:space="preserve">: </t>
    </r>
    <r>
      <rPr>
        <sz val="12"/>
        <color rgb="FFFF0000"/>
        <rFont val="Calibri"/>
        <family val="2"/>
        <scheme val="minor"/>
      </rPr>
      <t>Not met</t>
    </r>
    <r>
      <rPr>
        <sz val="12"/>
        <color theme="1"/>
        <rFont val="Calibri"/>
        <family val="2"/>
        <scheme val="minor"/>
      </rPr>
      <t xml:space="preserve"> 
</t>
    </r>
    <r>
      <rPr>
        <b/>
        <sz val="12"/>
        <color theme="1"/>
        <rFont val="Calibri"/>
        <family val="2"/>
        <scheme val="minor"/>
      </rPr>
      <t>Original comments</t>
    </r>
    <r>
      <rPr>
        <sz val="12"/>
        <color theme="1"/>
        <rFont val="Calibri"/>
        <family val="2"/>
        <scheme val="minor"/>
      </rPr>
      <t xml:space="preserve">: Being a Reader materials not submitted for review, only Making Meaning. 
</t>
    </r>
    <r>
      <rPr>
        <b/>
        <sz val="12"/>
        <color theme="1"/>
        <rFont val="Calibri"/>
        <family val="2"/>
        <scheme val="minor"/>
      </rPr>
      <t>Appeal comments</t>
    </r>
    <r>
      <rPr>
        <sz val="12"/>
        <color theme="1"/>
        <rFont val="Calibri"/>
        <family val="2"/>
        <scheme val="minor"/>
      </rPr>
      <t xml:space="preserve">: Tracking sheets/rubrics are available to help support decision making; however, reviewers noted that it is unclear how teachers determine if students are working towards grade level expectations through the rubrics that are provided since students get to pick their own book to show comprehension. Flexible grouping is not discussed as it is more 1:1 conferencing with the teacher. 
</t>
    </r>
    <r>
      <rPr>
        <b/>
        <sz val="12"/>
        <color theme="1"/>
        <rFont val="Calibri"/>
        <family val="2"/>
        <scheme val="minor"/>
      </rPr>
      <t>Appeal rating</t>
    </r>
    <r>
      <rPr>
        <sz val="12"/>
        <color theme="1"/>
        <rFont val="Calibri"/>
        <family val="2"/>
        <scheme val="minor"/>
      </rPr>
      <t>:</t>
    </r>
    <r>
      <rPr>
        <sz val="12"/>
        <color rgb="FFFF0000"/>
        <rFont val="Calibri"/>
        <family val="2"/>
        <scheme val="minor"/>
      </rPr>
      <t>Partially met</t>
    </r>
  </si>
  <si>
    <t>Meets Expectations</t>
  </si>
  <si>
    <t>Partially Meets Expectations</t>
  </si>
  <si>
    <t>Doesn’t Meet Expectations</t>
  </si>
  <si>
    <r>
      <rPr>
        <b/>
        <sz val="12"/>
        <color theme="1"/>
        <rFont val="Calibri"/>
        <family val="2"/>
        <scheme val="minor"/>
      </rPr>
      <t>Original comments:</t>
    </r>
    <r>
      <rPr>
        <sz val="12"/>
        <color theme="1"/>
        <rFont val="Calibri"/>
        <family val="2"/>
        <scheme val="minor"/>
      </rPr>
      <t xml:space="preserve"> Being a Reader Materials were not submitted to CDE, so reviewers were unable to rate Text Reading/Fluency and Reading Comprehension Sections.  Only Vocabulary (Making Meaning) and 3rd grade Guided Spelling was submitted for 3rd grade to review. </t>
    </r>
  </si>
  <si>
    <t>Being a Reader/Making Meaning Center for the Collaborative Classroom</t>
  </si>
  <si>
    <t xml:space="preserve">Recommended for kindergarten, first, and second grades.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</si>
</sst>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sz val="12"/>
      <color rgb="FFFF0000"/>
      <name val="Calibri"/>
      <family val="2"/>
      <scheme val="minor"/>
    </font>
    <font>
      <b/>
      <sz val="12"/>
      <color rgb="FFFF0000"/>
      <name val="Calibri"/>
      <family val="2"/>
      <scheme val="minor"/>
    </font>
    <font>
      <sz val="12"/>
      <color rgb="FF00B050"/>
      <name val="Calibri"/>
      <family val="2"/>
      <scheme val="minor"/>
    </font>
    <font>
      <sz val="12"/>
      <color theme="9"/>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10">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3" fillId="0" borderId="2" xfId="0" applyFont="1" applyBorder="1" applyAlignment="1" applyProtection="1">
      <alignment horizontal="left" vertical="top"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16" workbookViewId="0">
      <selection activeCell="A9" sqref="A9"/>
    </sheetView>
  </sheetViews>
  <sheetFormatPr defaultRowHeight="14.5" x14ac:dyDescent="0.35"/>
  <cols>
    <col min="1" max="1" width="122.6328125" customWidth="1"/>
  </cols>
  <sheetData>
    <row r="1" spans="1:1" ht="18.5" x14ac:dyDescent="0.45">
      <c r="A1" s="38" t="s">
        <v>254</v>
      </c>
    </row>
    <row r="2" spans="1:1" ht="18.5" x14ac:dyDescent="0.45">
      <c r="A2" s="38" t="s">
        <v>228</v>
      </c>
    </row>
    <row r="3" spans="1:1" ht="18.5" x14ac:dyDescent="0.45">
      <c r="A3" s="38" t="s">
        <v>229</v>
      </c>
    </row>
    <row r="4" spans="1:1" ht="18.5" x14ac:dyDescent="0.45">
      <c r="A4" s="38" t="s">
        <v>230</v>
      </c>
    </row>
    <row r="5" spans="1:1" ht="18.5" x14ac:dyDescent="0.45">
      <c r="A5" s="38" t="s">
        <v>231</v>
      </c>
    </row>
    <row r="7" spans="1:1" ht="100" customHeight="1" x14ac:dyDescent="0.35">
      <c r="A7" s="15" t="s">
        <v>305</v>
      </c>
    </row>
    <row r="9" spans="1:1" ht="60" customHeight="1" x14ac:dyDescent="0.35">
      <c r="A9" s="16" t="s">
        <v>232</v>
      </c>
    </row>
    <row r="11" spans="1:1" ht="30" customHeight="1" x14ac:dyDescent="0.35">
      <c r="A11" s="10" t="s">
        <v>233</v>
      </c>
    </row>
    <row r="13" spans="1:1" ht="30" customHeight="1" x14ac:dyDescent="0.35">
      <c r="A13" s="1" t="s">
        <v>234</v>
      </c>
    </row>
    <row r="15" spans="1:1" ht="120" customHeight="1" x14ac:dyDescent="0.35">
      <c r="A15" s="1" t="s">
        <v>292</v>
      </c>
    </row>
    <row r="17" spans="1:1" ht="120" customHeight="1" x14ac:dyDescent="0.35">
      <c r="A17" s="1" t="s">
        <v>273</v>
      </c>
    </row>
    <row r="19" spans="1:1" x14ac:dyDescent="0.35">
      <c r="A19" t="s">
        <v>274</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zoomScaleNormal="100" workbookViewId="0"/>
  </sheetViews>
  <sheetFormatPr defaultRowHeight="14.5" x14ac:dyDescent="0.35"/>
  <cols>
    <col min="1" max="1" width="25.54296875" customWidth="1"/>
    <col min="2" max="2" width="60.54296875" customWidth="1"/>
  </cols>
  <sheetData>
    <row r="1" spans="1:3" ht="18.5" x14ac:dyDescent="0.35">
      <c r="A1" s="43" t="s">
        <v>226</v>
      </c>
      <c r="B1" s="43"/>
    </row>
    <row r="2" spans="1:3" ht="15" thickBot="1" x14ac:dyDescent="0.4"/>
    <row r="3" spans="1:3" ht="50.15" customHeight="1" thickBot="1" x14ac:dyDescent="0.4">
      <c r="A3" s="17" t="s">
        <v>272</v>
      </c>
      <c r="B3" s="32" t="s">
        <v>370</v>
      </c>
    </row>
    <row r="4" spans="1:3" ht="50.15" customHeight="1" thickBot="1" x14ac:dyDescent="0.4">
      <c r="A4" s="17" t="s">
        <v>223</v>
      </c>
      <c r="B4" s="33"/>
    </row>
    <row r="5" spans="1:3" ht="20.149999999999999" customHeight="1" thickBot="1" x14ac:dyDescent="0.4">
      <c r="A5" s="5"/>
      <c r="B5" s="18"/>
    </row>
    <row r="6" spans="1:3" ht="50.15" customHeight="1" thickBot="1" x14ac:dyDescent="0.4">
      <c r="A6" s="20" t="s">
        <v>227</v>
      </c>
      <c r="B6" s="24" t="str">
        <f>'Core Programs Rating Summary'!C18</f>
        <v>20-25 points = program moves to Phase 2</v>
      </c>
    </row>
    <row r="7" spans="1:3" ht="50.15" customHeight="1" thickBot="1" x14ac:dyDescent="0.4">
      <c r="A7" s="20" t="s">
        <v>191</v>
      </c>
      <c r="B7" s="24" t="str">
        <f>'Core Programs Rating Summary'!E63</f>
        <v>Meets Expectations</v>
      </c>
      <c r="C7" s="13"/>
    </row>
    <row r="8" spans="1:3" ht="50.15" customHeight="1" thickBot="1" x14ac:dyDescent="0.4">
      <c r="A8" s="35" t="s">
        <v>283</v>
      </c>
      <c r="B8" s="36" t="str">
        <f>'Core Programs Rating Summary'!E69</f>
        <v>Doesn’t Meet Expectations</v>
      </c>
    </row>
    <row r="9" spans="1:3" ht="20.149999999999999" customHeight="1" thickBot="1" x14ac:dyDescent="0.4">
      <c r="A9" s="5"/>
      <c r="B9" s="18"/>
    </row>
    <row r="10" spans="1:3" ht="50.15" customHeight="1" x14ac:dyDescent="0.35">
      <c r="A10" s="57" t="s">
        <v>236</v>
      </c>
      <c r="B10" s="56"/>
    </row>
    <row r="11" spans="1:3" ht="50.15" customHeight="1" x14ac:dyDescent="0.35">
      <c r="A11" s="42" t="s">
        <v>224</v>
      </c>
      <c r="B11" s="14" t="s">
        <v>271</v>
      </c>
    </row>
    <row r="12" spans="1:3" ht="50.15" customHeight="1" x14ac:dyDescent="0.35">
      <c r="A12" s="42" t="s">
        <v>0</v>
      </c>
      <c r="B12" s="19" t="str">
        <f>'Core Programs Rating Summary'!E29</f>
        <v>Meets Expectations</v>
      </c>
    </row>
    <row r="13" spans="1:3" ht="50.15" customHeight="1" x14ac:dyDescent="0.35">
      <c r="A13" s="42" t="s">
        <v>111</v>
      </c>
      <c r="B13" s="19" t="str">
        <f>'Core Programs Rating Summary'!E39</f>
        <v>Meets Expectations</v>
      </c>
    </row>
    <row r="14" spans="1:3" ht="50.15" customHeight="1" x14ac:dyDescent="0.35">
      <c r="A14" s="42" t="s">
        <v>144</v>
      </c>
      <c r="B14" s="19" t="str">
        <f>'Core Programs Rating Summary'!E48</f>
        <v>Meets Expectations</v>
      </c>
    </row>
    <row r="15" spans="1:3" ht="50.15" customHeight="1" x14ac:dyDescent="0.35">
      <c r="A15" s="42" t="s">
        <v>145</v>
      </c>
      <c r="B15" s="19" t="str">
        <f>'Core Programs Rating Summary'!E57</f>
        <v>Doesn’t Meet Expectations</v>
      </c>
    </row>
    <row r="16" spans="1:3" ht="50.15" customHeight="1" thickBot="1" x14ac:dyDescent="0.4">
      <c r="A16" s="21" t="s">
        <v>225</v>
      </c>
      <c r="B16" s="34" t="s">
        <v>371</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topLeftCell="A16"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275</v>
      </c>
    </row>
    <row r="2" spans="1:1" ht="15.5" x14ac:dyDescent="0.35">
      <c r="A2" s="11"/>
    </row>
    <row r="3" spans="1:1" ht="15.65" customHeight="1" x14ac:dyDescent="0.35">
      <c r="A3" s="9" t="s">
        <v>3</v>
      </c>
    </row>
    <row r="4" spans="1:1" ht="32.15" customHeight="1" x14ac:dyDescent="0.35">
      <c r="A4" s="7" t="s">
        <v>4</v>
      </c>
    </row>
    <row r="5" spans="1:1" ht="15.5" x14ac:dyDescent="0.35">
      <c r="A5" s="22" t="s">
        <v>255</v>
      </c>
    </row>
    <row r="6" spans="1:1" ht="15.5" x14ac:dyDescent="0.35">
      <c r="A6" s="11"/>
    </row>
    <row r="7" spans="1:1" ht="15.5" x14ac:dyDescent="0.35">
      <c r="A7" s="9" t="s">
        <v>5</v>
      </c>
    </row>
    <row r="8" spans="1:1" ht="32.15" customHeight="1" x14ac:dyDescent="0.35">
      <c r="A8" s="7" t="s">
        <v>6</v>
      </c>
    </row>
    <row r="9" spans="1:1" ht="15.5" x14ac:dyDescent="0.35">
      <c r="A9" s="22" t="s">
        <v>256</v>
      </c>
    </row>
    <row r="10" spans="1:1" ht="15.5" x14ac:dyDescent="0.35">
      <c r="A10" s="11"/>
    </row>
    <row r="11" spans="1:1" ht="15.5" x14ac:dyDescent="0.35">
      <c r="A11" s="9" t="s">
        <v>7</v>
      </c>
    </row>
    <row r="12" spans="1:1" ht="32.15" customHeight="1" x14ac:dyDescent="0.35">
      <c r="A12" s="7" t="s">
        <v>8</v>
      </c>
    </row>
    <row r="13" spans="1:1" x14ac:dyDescent="0.35">
      <c r="A13" s="23" t="s">
        <v>257</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52" zoomScaleNormal="100" workbookViewId="0">
      <selection activeCell="C59" sqref="C59"/>
    </sheetView>
  </sheetViews>
  <sheetFormatPr defaultRowHeight="14.5" x14ac:dyDescent="0.35"/>
  <cols>
    <col min="1" max="1" width="4.54296875" customWidth="1"/>
    <col min="2" max="2" width="55.6328125" customWidth="1"/>
    <col min="3" max="3" width="14.54296875" style="3" customWidth="1"/>
    <col min="4" max="4" width="40.54296875" customWidth="1"/>
    <col min="5" max="5" width="9.6328125" style="3" customWidth="1"/>
  </cols>
  <sheetData>
    <row r="1" spans="1:5" ht="18.5" x14ac:dyDescent="0.35">
      <c r="A1" s="105" t="s">
        <v>9</v>
      </c>
      <c r="B1" s="106"/>
      <c r="C1" s="106"/>
      <c r="D1" s="106"/>
      <c r="E1" s="106"/>
    </row>
    <row r="2" spans="1:5" ht="15.5" x14ac:dyDescent="0.35">
      <c r="A2" s="107"/>
      <c r="B2" s="62"/>
      <c r="C2" s="61"/>
      <c r="D2" s="62"/>
      <c r="E2" s="61"/>
    </row>
    <row r="3" spans="1:5" ht="15" customHeight="1" x14ac:dyDescent="0.35">
      <c r="A3" s="107" t="s">
        <v>10</v>
      </c>
      <c r="B3" s="107"/>
      <c r="C3" s="107"/>
      <c r="D3" s="107"/>
      <c r="E3" s="61"/>
    </row>
    <row r="4" spans="1:5" ht="15" thickBot="1" x14ac:dyDescent="0.4">
      <c r="A4" s="62"/>
      <c r="B4" s="62"/>
      <c r="C4" s="61"/>
      <c r="D4" s="62"/>
      <c r="E4" s="61"/>
    </row>
    <row r="5" spans="1:5" ht="49.5" customHeight="1" x14ac:dyDescent="0.35">
      <c r="A5" s="108"/>
      <c r="B5" s="109" t="s">
        <v>11</v>
      </c>
      <c r="C5" s="88" t="s">
        <v>12</v>
      </c>
      <c r="D5" s="88" t="s">
        <v>13</v>
      </c>
      <c r="E5" s="89" t="s">
        <v>54</v>
      </c>
    </row>
    <row r="6" spans="1:5" ht="80" customHeight="1" x14ac:dyDescent="0.35">
      <c r="A6" s="83">
        <v>1</v>
      </c>
      <c r="B6" s="84" t="s">
        <v>14</v>
      </c>
      <c r="C6" s="44" t="s">
        <v>309</v>
      </c>
      <c r="D6" s="29" t="s">
        <v>306</v>
      </c>
      <c r="E6" s="82">
        <f>IF(C6="Met", 1, 0)</f>
        <v>1</v>
      </c>
    </row>
    <row r="7" spans="1:5" ht="120" customHeight="1" x14ac:dyDescent="0.35">
      <c r="A7" s="83">
        <v>2</v>
      </c>
      <c r="B7" s="84" t="s">
        <v>15</v>
      </c>
      <c r="C7" s="28" t="s">
        <v>310</v>
      </c>
      <c r="D7" s="29" t="s">
        <v>307</v>
      </c>
      <c r="E7" s="82">
        <f t="shared" ref="E7:E10" si="0">IF(C7="Met", 1, 0)</f>
        <v>0</v>
      </c>
    </row>
    <row r="8" spans="1:5" ht="50.15" customHeight="1" x14ac:dyDescent="0.35">
      <c r="A8" s="83">
        <v>3</v>
      </c>
      <c r="B8" s="84" t="s">
        <v>276</v>
      </c>
      <c r="C8" s="28" t="s">
        <v>309</v>
      </c>
      <c r="D8" s="29" t="s">
        <v>308</v>
      </c>
      <c r="E8" s="82">
        <f t="shared" si="0"/>
        <v>1</v>
      </c>
    </row>
    <row r="9" spans="1:5" ht="50.15" customHeight="1" x14ac:dyDescent="0.35">
      <c r="A9" s="83">
        <v>4</v>
      </c>
      <c r="B9" s="84" t="s">
        <v>16</v>
      </c>
      <c r="C9" s="28" t="s">
        <v>309</v>
      </c>
      <c r="D9" s="29"/>
      <c r="E9" s="82">
        <f t="shared" si="0"/>
        <v>1</v>
      </c>
    </row>
    <row r="10" spans="1:5" ht="50.15" customHeight="1" x14ac:dyDescent="0.35">
      <c r="A10" s="83">
        <v>5</v>
      </c>
      <c r="B10" s="84" t="s">
        <v>17</v>
      </c>
      <c r="C10" s="28" t="s">
        <v>309</v>
      </c>
      <c r="D10" s="29"/>
      <c r="E10" s="82">
        <f t="shared" si="0"/>
        <v>1</v>
      </c>
    </row>
    <row r="11" spans="1:5" s="4" customFormat="1" ht="15" customHeight="1" x14ac:dyDescent="0.35">
      <c r="A11" s="64"/>
      <c r="B11" s="65"/>
      <c r="C11" s="65"/>
      <c r="D11" s="66" t="s">
        <v>18</v>
      </c>
      <c r="E11" s="67">
        <f>SUM(E6:E10)</f>
        <v>4</v>
      </c>
    </row>
    <row r="12" spans="1:5" s="4" customFormat="1" ht="15" customHeight="1" thickBot="1" x14ac:dyDescent="0.4">
      <c r="A12" s="68"/>
      <c r="B12" s="69"/>
      <c r="C12" s="69"/>
      <c r="D12" s="70"/>
      <c r="E12" s="96" t="s">
        <v>19</v>
      </c>
    </row>
    <row r="13" spans="1:5" ht="15" thickBot="1" x14ac:dyDescent="0.4">
      <c r="A13" s="102"/>
      <c r="B13" s="102"/>
      <c r="C13" s="103"/>
      <c r="D13" s="102"/>
      <c r="E13" s="61"/>
    </row>
    <row r="14" spans="1:5" ht="30" customHeight="1" x14ac:dyDescent="0.35">
      <c r="A14" s="104"/>
      <c r="B14" s="87" t="s">
        <v>20</v>
      </c>
      <c r="C14" s="88" t="s">
        <v>12</v>
      </c>
      <c r="D14" s="88" t="s">
        <v>13</v>
      </c>
      <c r="E14" s="89" t="s">
        <v>54</v>
      </c>
    </row>
    <row r="15" spans="1:5" ht="80.150000000000006" customHeight="1" x14ac:dyDescent="0.35">
      <c r="A15" s="83">
        <v>1</v>
      </c>
      <c r="B15" s="84" t="s">
        <v>21</v>
      </c>
      <c r="C15" s="28" t="s">
        <v>309</v>
      </c>
      <c r="D15" s="29"/>
      <c r="E15" s="82">
        <f>IF(C15="Met", 1, 0)</f>
        <v>1</v>
      </c>
    </row>
    <row r="16" spans="1:5" ht="50.15" customHeight="1" x14ac:dyDescent="0.35">
      <c r="A16" s="83">
        <v>2</v>
      </c>
      <c r="B16" s="84" t="s">
        <v>22</v>
      </c>
      <c r="C16" s="28" t="s">
        <v>309</v>
      </c>
      <c r="D16" s="29"/>
      <c r="E16" s="82">
        <f t="shared" ref="E16:E17" si="1">IF(C16="Met", 1, 0)</f>
        <v>1</v>
      </c>
    </row>
    <row r="17" spans="1:5" ht="50.15" customHeight="1" x14ac:dyDescent="0.35">
      <c r="A17" s="83">
        <v>3</v>
      </c>
      <c r="B17" s="84" t="s">
        <v>23</v>
      </c>
      <c r="C17" s="28" t="s">
        <v>309</v>
      </c>
      <c r="D17" s="29" t="s">
        <v>311</v>
      </c>
      <c r="E17" s="82">
        <f t="shared" si="1"/>
        <v>1</v>
      </c>
    </row>
    <row r="18" spans="1:5" s="4" customFormat="1" ht="15" customHeight="1" x14ac:dyDescent="0.35">
      <c r="A18" s="64"/>
      <c r="B18" s="65"/>
      <c r="C18" s="65"/>
      <c r="D18" s="66" t="s">
        <v>24</v>
      </c>
      <c r="E18" s="67">
        <f>SUM(E15:E17)</f>
        <v>3</v>
      </c>
    </row>
    <row r="19" spans="1:5" s="4" customFormat="1" ht="15" customHeight="1" thickBot="1" x14ac:dyDescent="0.4">
      <c r="A19" s="68"/>
      <c r="B19" s="69"/>
      <c r="C19" s="69"/>
      <c r="D19" s="70"/>
      <c r="E19" s="71" t="s">
        <v>25</v>
      </c>
    </row>
    <row r="20" spans="1:5" ht="15" thickBot="1" x14ac:dyDescent="0.4">
      <c r="A20" s="62"/>
      <c r="B20" s="62"/>
      <c r="C20" s="61"/>
      <c r="D20" s="62"/>
      <c r="E20" s="61"/>
    </row>
    <row r="21" spans="1:5" ht="100" customHeight="1" x14ac:dyDescent="0.35">
      <c r="A21" s="86"/>
      <c r="B21" s="87" t="s">
        <v>26</v>
      </c>
      <c r="C21" s="88" t="s">
        <v>12</v>
      </c>
      <c r="D21" s="88" t="s">
        <v>13</v>
      </c>
      <c r="E21" s="89" t="s">
        <v>54</v>
      </c>
    </row>
    <row r="22" spans="1:5" ht="50.15" customHeight="1" x14ac:dyDescent="0.35">
      <c r="A22" s="83">
        <v>1</v>
      </c>
      <c r="B22" s="84" t="s">
        <v>29</v>
      </c>
      <c r="C22" s="26" t="s">
        <v>309</v>
      </c>
      <c r="D22" s="29"/>
      <c r="E22" s="82">
        <f>IF(C22="Met", 1, 0)</f>
        <v>1</v>
      </c>
    </row>
    <row r="23" spans="1:5" ht="50.15" customHeight="1" x14ac:dyDescent="0.35">
      <c r="A23" s="83">
        <v>2</v>
      </c>
      <c r="B23" s="84" t="s">
        <v>27</v>
      </c>
      <c r="C23" s="26" t="s">
        <v>309</v>
      </c>
      <c r="D23" s="29"/>
      <c r="E23" s="82">
        <f t="shared" ref="E23:E24" si="2">IF(C23="Met", 1, 0)</f>
        <v>1</v>
      </c>
    </row>
    <row r="24" spans="1:5" ht="50.15" customHeight="1" x14ac:dyDescent="0.35">
      <c r="A24" s="83">
        <v>3</v>
      </c>
      <c r="B24" s="84" t="s">
        <v>30</v>
      </c>
      <c r="C24" s="26" t="s">
        <v>309</v>
      </c>
      <c r="D24" s="29" t="s">
        <v>311</v>
      </c>
      <c r="E24" s="82">
        <f t="shared" si="2"/>
        <v>1</v>
      </c>
    </row>
    <row r="25" spans="1:5" s="4" customFormat="1" ht="15" customHeight="1" x14ac:dyDescent="0.35">
      <c r="A25" s="64"/>
      <c r="B25" s="97"/>
      <c r="C25" s="97"/>
      <c r="D25" s="98" t="s">
        <v>28</v>
      </c>
      <c r="E25" s="67">
        <f>SUM(E22:E24)</f>
        <v>3</v>
      </c>
    </row>
    <row r="26" spans="1:5" s="4" customFormat="1" ht="15" customHeight="1" thickBot="1" x14ac:dyDescent="0.4">
      <c r="A26" s="99"/>
      <c r="B26" s="100"/>
      <c r="C26" s="100"/>
      <c r="D26" s="101"/>
      <c r="E26" s="71" t="s">
        <v>25</v>
      </c>
    </row>
    <row r="27" spans="1:5" ht="15" thickBot="1" x14ac:dyDescent="0.4">
      <c r="A27" s="62"/>
      <c r="B27" s="62"/>
      <c r="C27" s="61"/>
      <c r="D27" s="62"/>
      <c r="E27" s="61"/>
    </row>
    <row r="28" spans="1:5" ht="80" customHeight="1" x14ac:dyDescent="0.35">
      <c r="A28" s="86"/>
      <c r="B28" s="87" t="s">
        <v>290</v>
      </c>
      <c r="C28" s="88" t="s">
        <v>12</v>
      </c>
      <c r="D28" s="88" t="s">
        <v>13</v>
      </c>
      <c r="E28" s="89" t="s">
        <v>54</v>
      </c>
    </row>
    <row r="29" spans="1:5" ht="50.15" customHeight="1" x14ac:dyDescent="0.35">
      <c r="A29" s="83">
        <v>1</v>
      </c>
      <c r="B29" s="84" t="s">
        <v>31</v>
      </c>
      <c r="C29" s="26" t="s">
        <v>309</v>
      </c>
      <c r="D29" s="27"/>
      <c r="E29" s="82">
        <f>IF(C29="Met", 1, 0)</f>
        <v>1</v>
      </c>
    </row>
    <row r="30" spans="1:5" ht="80.150000000000006" customHeight="1" x14ac:dyDescent="0.35">
      <c r="A30" s="83">
        <v>2</v>
      </c>
      <c r="B30" s="84" t="s">
        <v>32</v>
      </c>
      <c r="C30" s="26" t="s">
        <v>309</v>
      </c>
      <c r="D30" s="27"/>
      <c r="E30" s="82">
        <f t="shared" ref="E30:E35" si="3">IF(C30="Met", 1, 0)</f>
        <v>1</v>
      </c>
    </row>
    <row r="31" spans="1:5" ht="50.15" customHeight="1" x14ac:dyDescent="0.35">
      <c r="A31" s="83">
        <v>3</v>
      </c>
      <c r="B31" s="84" t="s">
        <v>33</v>
      </c>
      <c r="C31" s="26" t="s">
        <v>309</v>
      </c>
      <c r="D31" s="27"/>
      <c r="E31" s="82">
        <f t="shared" si="3"/>
        <v>1</v>
      </c>
    </row>
    <row r="32" spans="1:5" ht="50.15" customHeight="1" x14ac:dyDescent="0.35">
      <c r="A32" s="83">
        <v>4</v>
      </c>
      <c r="B32" s="84" t="s">
        <v>34</v>
      </c>
      <c r="C32" s="26" t="s">
        <v>309</v>
      </c>
      <c r="D32" s="27"/>
      <c r="E32" s="82">
        <f t="shared" si="3"/>
        <v>1</v>
      </c>
    </row>
    <row r="33" spans="1:5" ht="80" customHeight="1" x14ac:dyDescent="0.35">
      <c r="A33" s="83">
        <v>5</v>
      </c>
      <c r="B33" s="84" t="s">
        <v>35</v>
      </c>
      <c r="C33" s="26" t="s">
        <v>309</v>
      </c>
      <c r="D33" s="27"/>
      <c r="E33" s="82">
        <f t="shared" si="3"/>
        <v>1</v>
      </c>
    </row>
    <row r="34" spans="1:5" ht="80" customHeight="1" x14ac:dyDescent="0.35">
      <c r="A34" s="83">
        <v>6</v>
      </c>
      <c r="B34" s="84" t="s">
        <v>36</v>
      </c>
      <c r="C34" s="26" t="s">
        <v>309</v>
      </c>
      <c r="D34" s="27"/>
      <c r="E34" s="82">
        <f t="shared" si="3"/>
        <v>1</v>
      </c>
    </row>
    <row r="35" spans="1:5" ht="50.15" customHeight="1" x14ac:dyDescent="0.35">
      <c r="A35" s="83">
        <v>7</v>
      </c>
      <c r="B35" s="84" t="s">
        <v>37</v>
      </c>
      <c r="C35" s="26" t="s">
        <v>309</v>
      </c>
      <c r="D35" s="27"/>
      <c r="E35" s="82">
        <f t="shared" si="3"/>
        <v>1</v>
      </c>
    </row>
    <row r="36" spans="1:5" s="4" customFormat="1" ht="15" customHeight="1" x14ac:dyDescent="0.35">
      <c r="A36" s="64"/>
      <c r="B36" s="90"/>
      <c r="C36" s="90"/>
      <c r="D36" s="91" t="s">
        <v>47</v>
      </c>
      <c r="E36" s="92">
        <f>SUM(E29:E35)</f>
        <v>7</v>
      </c>
    </row>
    <row r="37" spans="1:5" s="4" customFormat="1" ht="15" customHeight="1" thickBot="1" x14ac:dyDescent="0.4">
      <c r="A37" s="93"/>
      <c r="B37" s="94"/>
      <c r="C37" s="94"/>
      <c r="D37" s="95"/>
      <c r="E37" s="96" t="s">
        <v>48</v>
      </c>
    </row>
    <row r="38" spans="1:5" ht="15" thickBot="1" x14ac:dyDescent="0.4">
      <c r="A38" s="62"/>
      <c r="B38" s="62"/>
      <c r="C38" s="61"/>
      <c r="D38" s="62"/>
      <c r="E38" s="61"/>
    </row>
    <row r="39" spans="1:5" ht="40" customHeight="1" x14ac:dyDescent="0.35">
      <c r="A39" s="86"/>
      <c r="B39" s="87" t="s">
        <v>38</v>
      </c>
      <c r="C39" s="88" t="s">
        <v>12</v>
      </c>
      <c r="D39" s="88" t="s">
        <v>13</v>
      </c>
      <c r="E39" s="89" t="s">
        <v>54</v>
      </c>
    </row>
    <row r="40" spans="1:5" ht="50.15" customHeight="1" x14ac:dyDescent="0.35">
      <c r="A40" s="83">
        <v>1</v>
      </c>
      <c r="B40" s="84" t="s">
        <v>39</v>
      </c>
      <c r="C40" s="26" t="s">
        <v>309</v>
      </c>
      <c r="D40" s="27"/>
      <c r="E40" s="82">
        <f>IF(C40="Met", 1, 0)</f>
        <v>1</v>
      </c>
    </row>
    <row r="41" spans="1:5" ht="80" customHeight="1" x14ac:dyDescent="0.35">
      <c r="A41" s="83">
        <v>2</v>
      </c>
      <c r="B41" s="84" t="s">
        <v>40</v>
      </c>
      <c r="C41" s="26" t="s">
        <v>309</v>
      </c>
      <c r="D41" s="27"/>
      <c r="E41" s="82">
        <f t="shared" ref="E41:E43" si="4">IF(C41="Met", 1, 0)</f>
        <v>1</v>
      </c>
    </row>
    <row r="42" spans="1:5" ht="80" customHeight="1" x14ac:dyDescent="0.35">
      <c r="A42" s="83">
        <v>3</v>
      </c>
      <c r="B42" s="84" t="s">
        <v>41</v>
      </c>
      <c r="C42" s="26" t="s">
        <v>309</v>
      </c>
      <c r="D42" s="27"/>
      <c r="E42" s="82">
        <f t="shared" si="4"/>
        <v>1</v>
      </c>
    </row>
    <row r="43" spans="1:5" ht="50.15" customHeight="1" x14ac:dyDescent="0.35">
      <c r="A43" s="83">
        <v>4</v>
      </c>
      <c r="B43" s="84" t="s">
        <v>42</v>
      </c>
      <c r="C43" s="26" t="s">
        <v>309</v>
      </c>
      <c r="D43" s="27"/>
      <c r="E43" s="82">
        <f t="shared" si="4"/>
        <v>1</v>
      </c>
    </row>
    <row r="44" spans="1:5" s="4" customFormat="1" ht="15" customHeight="1" x14ac:dyDescent="0.35">
      <c r="A44" s="64"/>
      <c r="B44" s="65"/>
      <c r="C44" s="65"/>
      <c r="D44" s="66" t="s">
        <v>45</v>
      </c>
      <c r="E44" s="67">
        <f>SUM(E40:E43)</f>
        <v>4</v>
      </c>
    </row>
    <row r="45" spans="1:5" s="4" customFormat="1" ht="15" customHeight="1" thickBot="1" x14ac:dyDescent="0.4">
      <c r="A45" s="68"/>
      <c r="B45" s="69"/>
      <c r="C45" s="69"/>
      <c r="D45" s="70"/>
      <c r="E45" s="71" t="s">
        <v>46</v>
      </c>
    </row>
    <row r="46" spans="1:5" ht="15" thickBot="1" x14ac:dyDescent="0.4">
      <c r="A46" s="62"/>
      <c r="B46" s="62"/>
      <c r="C46" s="61"/>
      <c r="D46" s="62"/>
      <c r="E46" s="61"/>
    </row>
    <row r="47" spans="1:5" ht="60" customHeight="1" x14ac:dyDescent="0.35">
      <c r="A47" s="86"/>
      <c r="B47" s="87" t="s">
        <v>43</v>
      </c>
      <c r="C47" s="88" t="s">
        <v>12</v>
      </c>
      <c r="D47" s="88" t="s">
        <v>13</v>
      </c>
      <c r="E47" s="89" t="s">
        <v>54</v>
      </c>
    </row>
    <row r="48" spans="1:5" ht="80" customHeight="1" x14ac:dyDescent="0.35">
      <c r="A48" s="83">
        <v>1</v>
      </c>
      <c r="B48" s="84" t="s">
        <v>288</v>
      </c>
      <c r="C48" s="28" t="s">
        <v>309</v>
      </c>
      <c r="D48" s="27"/>
      <c r="E48" s="82">
        <f>IF(C48="Met", 1, 0)</f>
        <v>1</v>
      </c>
    </row>
    <row r="49" spans="1:5" ht="100" customHeight="1" x14ac:dyDescent="0.35">
      <c r="A49" s="83">
        <v>2</v>
      </c>
      <c r="B49" s="84" t="s">
        <v>289</v>
      </c>
      <c r="C49" s="28" t="s">
        <v>309</v>
      </c>
      <c r="D49" s="27" t="s">
        <v>312</v>
      </c>
      <c r="E49" s="82">
        <f>IF(C49="Met", 1, 0)</f>
        <v>1</v>
      </c>
    </row>
    <row r="50" spans="1:5" ht="50" customHeight="1" x14ac:dyDescent="0.35">
      <c r="A50" s="85">
        <v>5</v>
      </c>
      <c r="B50" s="84" t="s">
        <v>44</v>
      </c>
      <c r="C50" s="28" t="s">
        <v>309</v>
      </c>
      <c r="D50" s="209" t="s">
        <v>315</v>
      </c>
      <c r="E50" s="82">
        <f>IF(C50="Met", 1, 0)</f>
        <v>1</v>
      </c>
    </row>
    <row r="51" spans="1:5" s="4" customFormat="1" ht="15" customHeight="1" x14ac:dyDescent="0.35">
      <c r="A51" s="64"/>
      <c r="B51" s="65"/>
      <c r="C51" s="65"/>
      <c r="D51" s="66"/>
      <c r="E51" s="67">
        <f>SUM(E48:E50)</f>
        <v>3</v>
      </c>
    </row>
    <row r="52" spans="1:5" s="4" customFormat="1" ht="15" customHeight="1" thickBot="1" x14ac:dyDescent="0.4">
      <c r="A52" s="68"/>
      <c r="B52" s="69"/>
      <c r="C52" s="69"/>
      <c r="D52" s="70"/>
      <c r="E52" s="71" t="s">
        <v>25</v>
      </c>
    </row>
    <row r="53" spans="1:5" ht="14.5" customHeight="1" x14ac:dyDescent="0.35">
      <c r="A53" s="62"/>
      <c r="B53" s="62"/>
      <c r="C53" s="61"/>
      <c r="D53" s="62"/>
      <c r="E53" s="61"/>
    </row>
    <row r="54" spans="1:5" ht="15.5" x14ac:dyDescent="0.35">
      <c r="A54" s="62"/>
      <c r="B54" s="72" t="s">
        <v>49</v>
      </c>
      <c r="C54" s="72"/>
      <c r="D54" s="72"/>
      <c r="E54" s="61"/>
    </row>
    <row r="55" spans="1:5" ht="15" customHeight="1" thickBot="1" x14ac:dyDescent="0.4">
      <c r="A55" s="62"/>
      <c r="B55" s="73"/>
      <c r="C55" s="74"/>
      <c r="D55" s="74"/>
      <c r="E55" s="61"/>
    </row>
    <row r="56" spans="1:5" ht="15.5" x14ac:dyDescent="0.35">
      <c r="A56" s="62"/>
      <c r="B56" s="75" t="s">
        <v>50</v>
      </c>
      <c r="C56" s="76" t="s">
        <v>1</v>
      </c>
      <c r="D56" s="77"/>
      <c r="E56" s="61"/>
    </row>
    <row r="57" spans="1:5" ht="15.5" customHeight="1" x14ac:dyDescent="0.35">
      <c r="A57" s="62"/>
      <c r="B57" s="78">
        <f>SUM(E11+E18+E25+E36+E44+E51)</f>
        <v>24</v>
      </c>
      <c r="C57" s="79" t="s">
        <v>281</v>
      </c>
      <c r="D57" s="80"/>
      <c r="E57" s="61"/>
    </row>
    <row r="58" spans="1:5" ht="14.5" customHeight="1" x14ac:dyDescent="0.35">
      <c r="A58" s="62"/>
      <c r="B58" s="81" t="s">
        <v>280</v>
      </c>
      <c r="C58" s="79" t="s">
        <v>282</v>
      </c>
      <c r="D58" s="80"/>
      <c r="E58" s="61"/>
    </row>
    <row r="59" spans="1:5" ht="50" customHeight="1" thickBot="1" x14ac:dyDescent="0.4">
      <c r="A59" s="62"/>
      <c r="B59" s="63" t="s">
        <v>2</v>
      </c>
      <c r="C59" s="51" t="s">
        <v>281</v>
      </c>
      <c r="D59" s="60"/>
      <c r="E59" s="61"/>
    </row>
  </sheetData>
  <sheetProtection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abSelected="1" zoomScaleNormal="100" workbookViewId="0">
      <selection activeCell="D83" sqref="D83"/>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6" t="s">
        <v>9</v>
      </c>
      <c r="B1" s="106"/>
      <c r="C1" s="141"/>
      <c r="D1" s="106"/>
      <c r="E1" s="106"/>
    </row>
    <row r="2" spans="1:5" ht="15.5" x14ac:dyDescent="0.35">
      <c r="A2" s="142"/>
      <c r="B2" s="62"/>
      <c r="C2" s="61"/>
      <c r="D2" s="62"/>
      <c r="E2" s="61"/>
    </row>
    <row r="3" spans="1:5" ht="15.5" x14ac:dyDescent="0.35">
      <c r="A3" s="143" t="s">
        <v>51</v>
      </c>
      <c r="B3" s="143"/>
      <c r="C3" s="144"/>
      <c r="D3" s="143"/>
      <c r="E3" s="143"/>
    </row>
    <row r="4" spans="1:5" x14ac:dyDescent="0.35">
      <c r="A4" s="62"/>
      <c r="B4" s="62"/>
      <c r="C4" s="61"/>
      <c r="D4" s="62"/>
      <c r="E4" s="61"/>
    </row>
    <row r="5" spans="1:5" ht="18.5" x14ac:dyDescent="0.45">
      <c r="A5" s="145" t="s">
        <v>0</v>
      </c>
      <c r="B5" s="145"/>
      <c r="C5" s="146"/>
      <c r="D5" s="145"/>
      <c r="E5" s="145"/>
    </row>
    <row r="6" spans="1:5" ht="15" thickBot="1" x14ac:dyDescent="0.4">
      <c r="A6" s="62"/>
      <c r="B6" s="62"/>
      <c r="C6" s="61"/>
      <c r="D6" s="62"/>
      <c r="E6" s="61"/>
    </row>
    <row r="7" spans="1:5" ht="30" customHeight="1" x14ac:dyDescent="0.35">
      <c r="A7" s="136"/>
      <c r="B7" s="87" t="s">
        <v>52</v>
      </c>
      <c r="C7" s="88"/>
      <c r="D7" s="87"/>
      <c r="E7" s="137"/>
    </row>
    <row r="8" spans="1:5" ht="30" customHeight="1" x14ac:dyDescent="0.35">
      <c r="A8" s="138"/>
      <c r="B8" s="139" t="s">
        <v>53</v>
      </c>
      <c r="C8" s="130" t="s">
        <v>12</v>
      </c>
      <c r="D8" s="130" t="s">
        <v>13</v>
      </c>
      <c r="E8" s="131" t="s">
        <v>54</v>
      </c>
    </row>
    <row r="9" spans="1:5" ht="100" customHeight="1" x14ac:dyDescent="0.35">
      <c r="A9" s="83">
        <v>1</v>
      </c>
      <c r="B9" s="84" t="s">
        <v>55</v>
      </c>
      <c r="C9" s="28" t="s">
        <v>316</v>
      </c>
      <c r="D9" s="25"/>
      <c r="E9" s="114">
        <f>IF(C9="Fully met", 1, IF(C9="Partially met",0.5, 0))</f>
        <v>1</v>
      </c>
    </row>
    <row r="10" spans="1:5" ht="80.150000000000006" customHeight="1" x14ac:dyDescent="0.35">
      <c r="A10" s="83">
        <v>2</v>
      </c>
      <c r="B10" s="84" t="s">
        <v>56</v>
      </c>
      <c r="C10" s="28" t="s">
        <v>316</v>
      </c>
      <c r="D10" s="25"/>
      <c r="E10" s="114">
        <f t="shared" ref="E10:E20" si="0">IF(C10="Fully met", 1, IF(C10="Partially met",0.5, 0))</f>
        <v>1</v>
      </c>
    </row>
    <row r="11" spans="1:5" ht="80" customHeight="1" x14ac:dyDescent="0.35">
      <c r="A11" s="83">
        <v>3</v>
      </c>
      <c r="B11" s="140" t="s">
        <v>260</v>
      </c>
      <c r="C11" s="28" t="s">
        <v>316</v>
      </c>
      <c r="D11" s="25"/>
      <c r="E11" s="114">
        <f t="shared" si="0"/>
        <v>1</v>
      </c>
    </row>
    <row r="12" spans="1:5" ht="50.15" customHeight="1" x14ac:dyDescent="0.35">
      <c r="A12" s="83">
        <v>4</v>
      </c>
      <c r="B12" s="84" t="s">
        <v>57</v>
      </c>
      <c r="C12" s="28" t="s">
        <v>316</v>
      </c>
      <c r="D12" s="25"/>
      <c r="E12" s="114">
        <f t="shared" si="0"/>
        <v>1</v>
      </c>
    </row>
    <row r="13" spans="1:5" ht="50.15" customHeight="1" x14ac:dyDescent="0.35">
      <c r="A13" s="83">
        <v>5</v>
      </c>
      <c r="B13" s="84" t="s">
        <v>58</v>
      </c>
      <c r="C13" s="28" t="s">
        <v>316</v>
      </c>
      <c r="D13" s="25"/>
      <c r="E13" s="114">
        <f t="shared" si="0"/>
        <v>1</v>
      </c>
    </row>
    <row r="14" spans="1:5" ht="50.15" customHeight="1" x14ac:dyDescent="0.35">
      <c r="A14" s="83">
        <v>6</v>
      </c>
      <c r="B14" s="84" t="s">
        <v>59</v>
      </c>
      <c r="C14" s="28" t="s">
        <v>316</v>
      </c>
      <c r="D14" s="25"/>
      <c r="E14" s="114">
        <f t="shared" si="0"/>
        <v>1</v>
      </c>
    </row>
    <row r="15" spans="1:5" ht="50.15" customHeight="1" x14ac:dyDescent="0.35">
      <c r="A15" s="83">
        <v>7</v>
      </c>
      <c r="B15" s="84" t="s">
        <v>60</v>
      </c>
      <c r="C15" s="28" t="s">
        <v>316</v>
      </c>
      <c r="D15" s="25"/>
      <c r="E15" s="114">
        <f t="shared" si="0"/>
        <v>1</v>
      </c>
    </row>
    <row r="16" spans="1:5" ht="50.15" customHeight="1" x14ac:dyDescent="0.35">
      <c r="A16" s="83">
        <v>8</v>
      </c>
      <c r="B16" s="84" t="s">
        <v>61</v>
      </c>
      <c r="C16" s="28" t="s">
        <v>316</v>
      </c>
      <c r="D16" s="25"/>
      <c r="E16" s="114">
        <f t="shared" si="0"/>
        <v>1</v>
      </c>
    </row>
    <row r="17" spans="1:5" ht="50.15" customHeight="1" x14ac:dyDescent="0.35">
      <c r="A17" s="83">
        <v>9</v>
      </c>
      <c r="B17" s="84" t="s">
        <v>62</v>
      </c>
      <c r="C17" s="28" t="s">
        <v>316</v>
      </c>
      <c r="D17" s="25"/>
      <c r="E17" s="114">
        <f t="shared" si="0"/>
        <v>1</v>
      </c>
    </row>
    <row r="18" spans="1:5" ht="50.15" customHeight="1" x14ac:dyDescent="0.35">
      <c r="A18" s="83">
        <v>10</v>
      </c>
      <c r="B18" s="84" t="s">
        <v>63</v>
      </c>
      <c r="C18" s="28" t="s">
        <v>316</v>
      </c>
      <c r="D18" s="25"/>
      <c r="E18" s="114">
        <f t="shared" si="0"/>
        <v>1</v>
      </c>
    </row>
    <row r="19" spans="1:5" ht="50.15" customHeight="1" x14ac:dyDescent="0.35">
      <c r="A19" s="83">
        <v>11</v>
      </c>
      <c r="B19" s="84" t="s">
        <v>64</v>
      </c>
      <c r="C19" s="28" t="s">
        <v>316</v>
      </c>
      <c r="D19" s="25"/>
      <c r="E19" s="114">
        <f t="shared" si="0"/>
        <v>1</v>
      </c>
    </row>
    <row r="20" spans="1:5" ht="62" x14ac:dyDescent="0.35">
      <c r="A20" s="83">
        <v>12</v>
      </c>
      <c r="B20" s="84" t="s">
        <v>65</v>
      </c>
      <c r="C20" s="28" t="s">
        <v>317</v>
      </c>
      <c r="D20" s="39" t="s">
        <v>318</v>
      </c>
      <c r="E20" s="114">
        <f t="shared" si="0"/>
        <v>0.5</v>
      </c>
    </row>
    <row r="21" spans="1:5" s="4" customFormat="1" ht="15.65" customHeight="1" x14ac:dyDescent="0.35">
      <c r="A21" s="115"/>
      <c r="B21" s="116"/>
      <c r="C21" s="117"/>
      <c r="D21" s="118" t="s">
        <v>66</v>
      </c>
      <c r="E21" s="67">
        <f>SUM(E9:E20)</f>
        <v>11.5</v>
      </c>
    </row>
    <row r="22" spans="1:5" ht="14.5" customHeight="1" thickBot="1" x14ac:dyDescent="0.4">
      <c r="A22" s="119"/>
      <c r="B22" s="120"/>
      <c r="C22" s="121"/>
      <c r="D22" s="122"/>
      <c r="E22" s="113" t="s">
        <v>67</v>
      </c>
    </row>
    <row r="23" spans="1:5" ht="15" thickBot="1" x14ac:dyDescent="0.4">
      <c r="A23" s="62"/>
      <c r="B23" s="62"/>
      <c r="C23" s="61"/>
      <c r="D23" s="62"/>
      <c r="E23" s="61"/>
    </row>
    <row r="24" spans="1:5" ht="30" customHeight="1" x14ac:dyDescent="0.35">
      <c r="A24" s="136"/>
      <c r="B24" s="87" t="s">
        <v>68</v>
      </c>
      <c r="C24" s="88"/>
      <c r="D24" s="87"/>
      <c r="E24" s="137"/>
    </row>
    <row r="25" spans="1:5" ht="30" customHeight="1" x14ac:dyDescent="0.35">
      <c r="A25" s="138"/>
      <c r="B25" s="139" t="s">
        <v>53</v>
      </c>
      <c r="C25" s="130" t="s">
        <v>12</v>
      </c>
      <c r="D25" s="130" t="s">
        <v>13</v>
      </c>
      <c r="E25" s="131" t="s">
        <v>54</v>
      </c>
    </row>
    <row r="26" spans="1:5" ht="50.15" customHeight="1" x14ac:dyDescent="0.35">
      <c r="A26" s="83">
        <v>1</v>
      </c>
      <c r="B26" s="133" t="s">
        <v>69</v>
      </c>
      <c r="C26" s="28" t="s">
        <v>316</v>
      </c>
      <c r="D26" s="25"/>
      <c r="E26" s="114">
        <f>IF(C26="Fully met", 1, IF(C26="Partially met",0.5, 0))</f>
        <v>1</v>
      </c>
    </row>
    <row r="27" spans="1:5" ht="150" customHeight="1" x14ac:dyDescent="0.35">
      <c r="A27" s="134">
        <v>2</v>
      </c>
      <c r="B27" s="84" t="s">
        <v>291</v>
      </c>
      <c r="C27" s="37" t="s">
        <v>316</v>
      </c>
      <c r="D27" s="39"/>
      <c r="E27" s="132">
        <f t="shared" ref="E27" si="1">IF(C27="Fully met", 1, IF(C27="Partially met",0.5, 0))</f>
        <v>1</v>
      </c>
    </row>
    <row r="28" spans="1:5" ht="100" customHeight="1" x14ac:dyDescent="0.35">
      <c r="A28" s="83">
        <v>3</v>
      </c>
      <c r="B28" s="135" t="s">
        <v>70</v>
      </c>
      <c r="C28" s="28" t="s">
        <v>316</v>
      </c>
      <c r="D28" s="25"/>
      <c r="E28" s="114">
        <f>IF(C28="Fully met", 1, IF(C28="Partially met",0.5, 0))</f>
        <v>1</v>
      </c>
    </row>
    <row r="29" spans="1:5" ht="50.15" customHeight="1" x14ac:dyDescent="0.35">
      <c r="A29" s="83">
        <v>4</v>
      </c>
      <c r="B29" s="84" t="s">
        <v>71</v>
      </c>
      <c r="C29" s="28" t="s">
        <v>316</v>
      </c>
      <c r="D29" s="25"/>
      <c r="E29" s="114">
        <f t="shared" ref="E29:E48" si="2">IF(C29="Fully met", 1, IF(C29="Partially met",0.5, 0))</f>
        <v>1</v>
      </c>
    </row>
    <row r="30" spans="1:5" ht="50.15" customHeight="1" x14ac:dyDescent="0.35">
      <c r="A30" s="83">
        <v>5</v>
      </c>
      <c r="B30" s="84" t="s">
        <v>72</v>
      </c>
      <c r="C30" s="28" t="s">
        <v>316</v>
      </c>
      <c r="D30" s="25"/>
      <c r="E30" s="114">
        <f t="shared" si="2"/>
        <v>1</v>
      </c>
    </row>
    <row r="31" spans="1:5" ht="50.15" customHeight="1" x14ac:dyDescent="0.35">
      <c r="A31" s="83">
        <v>6</v>
      </c>
      <c r="B31" s="84" t="s">
        <v>73</v>
      </c>
      <c r="C31" s="28" t="s">
        <v>316</v>
      </c>
      <c r="D31" s="25"/>
      <c r="E31" s="114">
        <f t="shared" si="2"/>
        <v>1</v>
      </c>
    </row>
    <row r="32" spans="1:5" ht="50.15" customHeight="1" x14ac:dyDescent="0.35">
      <c r="A32" s="83">
        <v>7</v>
      </c>
      <c r="B32" s="84" t="s">
        <v>74</v>
      </c>
      <c r="C32" s="28" t="s">
        <v>316</v>
      </c>
      <c r="D32" s="25"/>
      <c r="E32" s="114">
        <f t="shared" si="2"/>
        <v>1</v>
      </c>
    </row>
    <row r="33" spans="1:5" ht="50.15" customHeight="1" x14ac:dyDescent="0.35">
      <c r="A33" s="83">
        <v>8</v>
      </c>
      <c r="B33" s="84" t="s">
        <v>75</v>
      </c>
      <c r="C33" s="28" t="s">
        <v>316</v>
      </c>
      <c r="D33" s="25"/>
      <c r="E33" s="114">
        <f t="shared" si="2"/>
        <v>1</v>
      </c>
    </row>
    <row r="34" spans="1:5" ht="50.15" customHeight="1" x14ac:dyDescent="0.35">
      <c r="A34" s="83">
        <v>9</v>
      </c>
      <c r="B34" s="84" t="s">
        <v>108</v>
      </c>
      <c r="C34" s="28" t="s">
        <v>316</v>
      </c>
      <c r="D34" s="25"/>
      <c r="E34" s="114">
        <f t="shared" si="2"/>
        <v>1</v>
      </c>
    </row>
    <row r="35" spans="1:5" ht="50.15" customHeight="1" x14ac:dyDescent="0.35">
      <c r="A35" s="83">
        <v>10</v>
      </c>
      <c r="B35" s="84" t="s">
        <v>76</v>
      </c>
      <c r="C35" s="28" t="s">
        <v>316</v>
      </c>
      <c r="D35" s="25"/>
      <c r="E35" s="114">
        <f t="shared" si="2"/>
        <v>1</v>
      </c>
    </row>
    <row r="36" spans="1:5" ht="50.15" customHeight="1" x14ac:dyDescent="0.35">
      <c r="A36" s="83">
        <v>11</v>
      </c>
      <c r="B36" s="84" t="s">
        <v>77</v>
      </c>
      <c r="C36" s="28" t="s">
        <v>316</v>
      </c>
      <c r="D36" s="25"/>
      <c r="E36" s="114">
        <f t="shared" si="2"/>
        <v>1</v>
      </c>
    </row>
    <row r="37" spans="1:5" ht="50.15" customHeight="1" x14ac:dyDescent="0.35">
      <c r="A37" s="83">
        <v>12</v>
      </c>
      <c r="B37" s="84" t="s">
        <v>78</v>
      </c>
      <c r="C37" s="28" t="s">
        <v>316</v>
      </c>
      <c r="D37" s="25"/>
      <c r="E37" s="114">
        <f t="shared" si="2"/>
        <v>1</v>
      </c>
    </row>
    <row r="38" spans="1:5" ht="50.15" customHeight="1" x14ac:dyDescent="0.35">
      <c r="A38" s="83">
        <v>13</v>
      </c>
      <c r="B38" s="84" t="s">
        <v>79</v>
      </c>
      <c r="C38" s="28" t="s">
        <v>316</v>
      </c>
      <c r="D38" s="25"/>
      <c r="E38" s="114">
        <f t="shared" si="2"/>
        <v>1</v>
      </c>
    </row>
    <row r="39" spans="1:5" ht="50.15" customHeight="1" x14ac:dyDescent="0.35">
      <c r="A39" s="83">
        <v>14</v>
      </c>
      <c r="B39" s="84" t="s">
        <v>80</v>
      </c>
      <c r="C39" s="28" t="s">
        <v>316</v>
      </c>
      <c r="D39" s="25"/>
      <c r="E39" s="114">
        <f t="shared" si="2"/>
        <v>1</v>
      </c>
    </row>
    <row r="40" spans="1:5" ht="50.15" customHeight="1" x14ac:dyDescent="0.35">
      <c r="A40" s="83">
        <v>15</v>
      </c>
      <c r="B40" s="84" t="s">
        <v>81</v>
      </c>
      <c r="C40" s="28" t="s">
        <v>316</v>
      </c>
      <c r="D40" s="25"/>
      <c r="E40" s="114">
        <f t="shared" si="2"/>
        <v>1</v>
      </c>
    </row>
    <row r="41" spans="1:5" ht="50.15" customHeight="1" x14ac:dyDescent="0.35">
      <c r="A41" s="83">
        <v>16</v>
      </c>
      <c r="B41" s="84" t="s">
        <v>82</v>
      </c>
      <c r="C41" s="28" t="s">
        <v>316</v>
      </c>
      <c r="D41" s="25"/>
      <c r="E41" s="114">
        <f t="shared" si="2"/>
        <v>1</v>
      </c>
    </row>
    <row r="42" spans="1:5" ht="50.15" customHeight="1" x14ac:dyDescent="0.35">
      <c r="A42" s="83">
        <v>17</v>
      </c>
      <c r="B42" s="84" t="s">
        <v>83</v>
      </c>
      <c r="C42" s="28" t="s">
        <v>316</v>
      </c>
      <c r="D42" s="25"/>
      <c r="E42" s="114">
        <f t="shared" si="2"/>
        <v>1</v>
      </c>
    </row>
    <row r="43" spans="1:5" ht="50.15" customHeight="1" x14ac:dyDescent="0.35">
      <c r="A43" s="83">
        <v>18</v>
      </c>
      <c r="B43" s="84" t="s">
        <v>84</v>
      </c>
      <c r="C43" s="28" t="s">
        <v>316</v>
      </c>
      <c r="D43" s="25"/>
      <c r="E43" s="114">
        <f t="shared" si="2"/>
        <v>1</v>
      </c>
    </row>
    <row r="44" spans="1:5" ht="50.15" customHeight="1" x14ac:dyDescent="0.35">
      <c r="A44" s="83">
        <v>19</v>
      </c>
      <c r="B44" s="84" t="s">
        <v>85</v>
      </c>
      <c r="C44" s="28" t="s">
        <v>316</v>
      </c>
      <c r="D44" s="25"/>
      <c r="E44" s="114">
        <f t="shared" si="2"/>
        <v>1</v>
      </c>
    </row>
    <row r="45" spans="1:5" ht="50.15" customHeight="1" x14ac:dyDescent="0.35">
      <c r="A45" s="83">
        <v>20</v>
      </c>
      <c r="B45" s="84" t="s">
        <v>86</v>
      </c>
      <c r="C45" s="28" t="s">
        <v>316</v>
      </c>
      <c r="D45" s="25"/>
      <c r="E45" s="114">
        <f t="shared" si="2"/>
        <v>1</v>
      </c>
    </row>
    <row r="46" spans="1:5" ht="80" customHeight="1" x14ac:dyDescent="0.35">
      <c r="A46" s="83">
        <v>21</v>
      </c>
      <c r="B46" s="84" t="s">
        <v>87</v>
      </c>
      <c r="C46" s="28" t="s">
        <v>316</v>
      </c>
      <c r="D46" s="25"/>
      <c r="E46" s="114">
        <f t="shared" si="2"/>
        <v>1</v>
      </c>
    </row>
    <row r="47" spans="1:5" ht="50.15" customHeight="1" x14ac:dyDescent="0.35">
      <c r="A47" s="83">
        <v>22</v>
      </c>
      <c r="B47" s="84" t="s">
        <v>88</v>
      </c>
      <c r="C47" s="28" t="s">
        <v>316</v>
      </c>
      <c r="D47" s="25"/>
      <c r="E47" s="114">
        <f t="shared" si="2"/>
        <v>1</v>
      </c>
    </row>
    <row r="48" spans="1:5" ht="50.15" customHeight="1" x14ac:dyDescent="0.35">
      <c r="A48" s="83">
        <v>23</v>
      </c>
      <c r="B48" s="84" t="s">
        <v>89</v>
      </c>
      <c r="C48" s="28" t="s">
        <v>316</v>
      </c>
      <c r="D48" s="25"/>
      <c r="E48" s="114">
        <f t="shared" si="2"/>
        <v>1</v>
      </c>
    </row>
    <row r="49" spans="1:5" ht="15.5" customHeight="1" x14ac:dyDescent="0.35">
      <c r="A49" s="115"/>
      <c r="B49" s="116"/>
      <c r="C49" s="117"/>
      <c r="D49" s="118" t="s">
        <v>66</v>
      </c>
      <c r="E49" s="67">
        <f>SUM(E26:E48)</f>
        <v>23</v>
      </c>
    </row>
    <row r="50" spans="1:5" ht="15" customHeight="1" thickBot="1" x14ac:dyDescent="0.4">
      <c r="A50" s="119"/>
      <c r="B50" s="120"/>
      <c r="C50" s="121"/>
      <c r="D50" s="122"/>
      <c r="E50" s="113" t="s">
        <v>109</v>
      </c>
    </row>
    <row r="51" spans="1:5" ht="15" customHeight="1" thickBot="1" x14ac:dyDescent="0.4">
      <c r="A51" s="62"/>
      <c r="B51" s="62"/>
      <c r="C51" s="61"/>
      <c r="D51" s="62"/>
      <c r="E51" s="61"/>
    </row>
    <row r="52" spans="1:5" ht="30" customHeight="1" x14ac:dyDescent="0.35">
      <c r="A52" s="86"/>
      <c r="B52" s="125" t="s">
        <v>90</v>
      </c>
      <c r="C52" s="126"/>
      <c r="D52" s="125"/>
      <c r="E52" s="127"/>
    </row>
    <row r="53" spans="1:5" ht="30" customHeight="1" x14ac:dyDescent="0.35">
      <c r="A53" s="128"/>
      <c r="B53" s="129" t="s">
        <v>53</v>
      </c>
      <c r="C53" s="130" t="s">
        <v>12</v>
      </c>
      <c r="D53" s="130" t="s">
        <v>13</v>
      </c>
      <c r="E53" s="131" t="s">
        <v>54</v>
      </c>
    </row>
    <row r="54" spans="1:5" ht="50.15" customHeight="1" x14ac:dyDescent="0.35">
      <c r="A54" s="83">
        <v>1</v>
      </c>
      <c r="B54" s="84" t="s">
        <v>304</v>
      </c>
      <c r="C54" s="28" t="s">
        <v>316</v>
      </c>
      <c r="D54" s="39"/>
      <c r="E54" s="114">
        <f>IF(C54="Fully met", 1, IF(C54="Partially met",0.5, 0))</f>
        <v>1</v>
      </c>
    </row>
    <row r="55" spans="1:5" ht="80.150000000000006" customHeight="1" x14ac:dyDescent="0.35">
      <c r="A55" s="83">
        <v>2</v>
      </c>
      <c r="B55" s="84" t="s">
        <v>91</v>
      </c>
      <c r="C55" s="28" t="s">
        <v>316</v>
      </c>
      <c r="D55" s="39"/>
      <c r="E55" s="114">
        <f t="shared" ref="E55:E64" si="3">IF(C55="Fully met", 1, IF(C55="Partially met",0.5, 0))</f>
        <v>1</v>
      </c>
    </row>
    <row r="56" spans="1:5" ht="80.150000000000006" customHeight="1" x14ac:dyDescent="0.35">
      <c r="A56" s="83">
        <v>3</v>
      </c>
      <c r="B56" s="84" t="s">
        <v>92</v>
      </c>
      <c r="C56" s="28" t="s">
        <v>316</v>
      </c>
      <c r="D56" s="39"/>
      <c r="E56" s="114">
        <f t="shared" si="3"/>
        <v>1</v>
      </c>
    </row>
    <row r="57" spans="1:5" ht="50.15" customHeight="1" x14ac:dyDescent="0.35">
      <c r="A57" s="83">
        <v>4</v>
      </c>
      <c r="B57" s="84" t="s">
        <v>93</v>
      </c>
      <c r="C57" s="28" t="s">
        <v>316</v>
      </c>
      <c r="D57" s="39"/>
      <c r="E57" s="114">
        <f t="shared" si="3"/>
        <v>1</v>
      </c>
    </row>
    <row r="58" spans="1:5" ht="50.15" customHeight="1" x14ac:dyDescent="0.35">
      <c r="A58" s="83">
        <v>5</v>
      </c>
      <c r="B58" s="84" t="s">
        <v>94</v>
      </c>
      <c r="C58" s="28" t="s">
        <v>316</v>
      </c>
      <c r="D58" s="39"/>
      <c r="E58" s="114">
        <f t="shared" si="3"/>
        <v>1</v>
      </c>
    </row>
    <row r="59" spans="1:5" ht="50.15" customHeight="1" x14ac:dyDescent="0.35">
      <c r="A59" s="83">
        <v>6</v>
      </c>
      <c r="B59" s="84" t="s">
        <v>95</v>
      </c>
      <c r="C59" s="28" t="s">
        <v>317</v>
      </c>
      <c r="D59" s="39" t="s">
        <v>319</v>
      </c>
      <c r="E59" s="114">
        <f t="shared" si="3"/>
        <v>0.5</v>
      </c>
    </row>
    <row r="60" spans="1:5" ht="50.15" customHeight="1" x14ac:dyDescent="0.35">
      <c r="A60" s="83">
        <v>7</v>
      </c>
      <c r="B60" s="84" t="s">
        <v>96</v>
      </c>
      <c r="C60" s="28" t="s">
        <v>316</v>
      </c>
      <c r="D60" s="39"/>
      <c r="E60" s="114">
        <f t="shared" si="3"/>
        <v>1</v>
      </c>
    </row>
    <row r="61" spans="1:5" ht="50.15" customHeight="1" x14ac:dyDescent="0.35">
      <c r="A61" s="83">
        <v>8</v>
      </c>
      <c r="B61" s="84" t="s">
        <v>97</v>
      </c>
      <c r="C61" s="28" t="s">
        <v>316</v>
      </c>
      <c r="D61" s="39"/>
      <c r="E61" s="114">
        <f t="shared" si="3"/>
        <v>1</v>
      </c>
    </row>
    <row r="62" spans="1:5" ht="50.15" customHeight="1" x14ac:dyDescent="0.35">
      <c r="A62" s="83">
        <v>9</v>
      </c>
      <c r="B62" s="84" t="s">
        <v>98</v>
      </c>
      <c r="C62" s="28" t="s">
        <v>316</v>
      </c>
      <c r="D62" s="39"/>
      <c r="E62" s="114">
        <f t="shared" si="3"/>
        <v>1</v>
      </c>
    </row>
    <row r="63" spans="1:5" ht="50.15" customHeight="1" x14ac:dyDescent="0.35">
      <c r="A63" s="83">
        <v>10</v>
      </c>
      <c r="B63" s="84" t="s">
        <v>88</v>
      </c>
      <c r="C63" s="28" t="s">
        <v>316</v>
      </c>
      <c r="D63" s="39"/>
      <c r="E63" s="114">
        <f t="shared" si="3"/>
        <v>1</v>
      </c>
    </row>
    <row r="64" spans="1:5" ht="50.15" customHeight="1" x14ac:dyDescent="0.35">
      <c r="A64" s="83">
        <v>11</v>
      </c>
      <c r="B64" s="84" t="s">
        <v>99</v>
      </c>
      <c r="C64" s="28" t="s">
        <v>317</v>
      </c>
      <c r="D64" s="39" t="s">
        <v>320</v>
      </c>
      <c r="E64" s="114">
        <f t="shared" si="3"/>
        <v>0.5</v>
      </c>
    </row>
    <row r="65" spans="1:5" ht="15.5" customHeight="1" x14ac:dyDescent="0.35">
      <c r="A65" s="115"/>
      <c r="B65" s="116"/>
      <c r="C65" s="117"/>
      <c r="D65" s="118" t="s">
        <v>66</v>
      </c>
      <c r="E65" s="67">
        <f>SUM(E54:E64)</f>
        <v>10</v>
      </c>
    </row>
    <row r="66" spans="1:5" ht="15" customHeight="1" thickBot="1" x14ac:dyDescent="0.4">
      <c r="A66" s="119"/>
      <c r="B66" s="120"/>
      <c r="C66" s="121"/>
      <c r="D66" s="122"/>
      <c r="E66" s="113" t="s">
        <v>110</v>
      </c>
    </row>
    <row r="67" spans="1:5" ht="15" thickBot="1" x14ac:dyDescent="0.4">
      <c r="A67" s="123"/>
      <c r="B67" s="123"/>
      <c r="C67" s="124"/>
      <c r="D67" s="123"/>
      <c r="E67" s="124"/>
    </row>
    <row r="68" spans="1:5" ht="30" customHeight="1" x14ac:dyDescent="0.35">
      <c r="A68" s="86"/>
      <c r="B68" s="125" t="s">
        <v>100</v>
      </c>
      <c r="C68" s="126"/>
      <c r="D68" s="125"/>
      <c r="E68" s="127"/>
    </row>
    <row r="69" spans="1:5" ht="30" customHeight="1" x14ac:dyDescent="0.35">
      <c r="A69" s="128"/>
      <c r="B69" s="129" t="s">
        <v>53</v>
      </c>
      <c r="C69" s="130" t="s">
        <v>12</v>
      </c>
      <c r="D69" s="130" t="s">
        <v>13</v>
      </c>
      <c r="E69" s="131" t="s">
        <v>54</v>
      </c>
    </row>
    <row r="70" spans="1:5" ht="50.15" customHeight="1" x14ac:dyDescent="0.35">
      <c r="A70" s="83">
        <v>1</v>
      </c>
      <c r="B70" s="84" t="s">
        <v>101</v>
      </c>
      <c r="C70" s="28" t="s">
        <v>316</v>
      </c>
      <c r="D70" s="39"/>
      <c r="E70" s="114">
        <f>IF(C70="Fully met", 1, IF(C70="Partially met",0.5, 0))</f>
        <v>1</v>
      </c>
    </row>
    <row r="71" spans="1:5" ht="50.15" customHeight="1" x14ac:dyDescent="0.35">
      <c r="A71" s="83">
        <v>2</v>
      </c>
      <c r="B71" s="84" t="s">
        <v>102</v>
      </c>
      <c r="C71" s="28" t="s">
        <v>316</v>
      </c>
      <c r="D71" s="39"/>
      <c r="E71" s="114">
        <f t="shared" ref="E71:E78" si="4">IF(C71="Fully met", 1, IF(C71="Partially met",0.5, 0))</f>
        <v>1</v>
      </c>
    </row>
    <row r="72" spans="1:5" ht="50.15" customHeight="1" x14ac:dyDescent="0.35">
      <c r="A72" s="83">
        <v>3</v>
      </c>
      <c r="B72" s="84" t="s">
        <v>103</v>
      </c>
      <c r="C72" s="28" t="s">
        <v>317</v>
      </c>
      <c r="D72" s="39" t="s">
        <v>321</v>
      </c>
      <c r="E72" s="114">
        <f t="shared" si="4"/>
        <v>0.5</v>
      </c>
    </row>
    <row r="73" spans="1:5" ht="80.150000000000006" customHeight="1" x14ac:dyDescent="0.35">
      <c r="A73" s="83">
        <v>4</v>
      </c>
      <c r="B73" s="84" t="s">
        <v>104</v>
      </c>
      <c r="C73" s="28" t="s">
        <v>317</v>
      </c>
      <c r="D73" s="39" t="s">
        <v>321</v>
      </c>
      <c r="E73" s="114">
        <f t="shared" si="4"/>
        <v>0.5</v>
      </c>
    </row>
    <row r="74" spans="1:5" ht="50.15" customHeight="1" x14ac:dyDescent="0.35">
      <c r="A74" s="83">
        <v>5</v>
      </c>
      <c r="B74" s="84" t="s">
        <v>105</v>
      </c>
      <c r="C74" s="28" t="s">
        <v>316</v>
      </c>
      <c r="D74" s="39"/>
      <c r="E74" s="114">
        <f t="shared" si="4"/>
        <v>1</v>
      </c>
    </row>
    <row r="75" spans="1:5" ht="50.15" customHeight="1" x14ac:dyDescent="0.35">
      <c r="A75" s="83">
        <v>6</v>
      </c>
      <c r="B75" s="84" t="s">
        <v>106</v>
      </c>
      <c r="C75" s="28" t="s">
        <v>316</v>
      </c>
      <c r="D75" s="39"/>
      <c r="E75" s="114">
        <f t="shared" si="4"/>
        <v>1</v>
      </c>
    </row>
    <row r="76" spans="1:5" ht="50.15" customHeight="1" x14ac:dyDescent="0.35">
      <c r="A76" s="83">
        <v>7</v>
      </c>
      <c r="B76" s="84" t="s">
        <v>185</v>
      </c>
      <c r="C76" s="28" t="s">
        <v>316</v>
      </c>
      <c r="D76" s="39"/>
      <c r="E76" s="114">
        <f t="shared" si="4"/>
        <v>1</v>
      </c>
    </row>
    <row r="77" spans="1:5" ht="80" customHeight="1" x14ac:dyDescent="0.35">
      <c r="A77" s="83">
        <v>8</v>
      </c>
      <c r="B77" s="84" t="s">
        <v>262</v>
      </c>
      <c r="C77" s="28" t="s">
        <v>316</v>
      </c>
      <c r="D77" s="39"/>
      <c r="E77" s="114">
        <f t="shared" si="4"/>
        <v>1</v>
      </c>
    </row>
    <row r="78" spans="1:5" ht="50.15" customHeight="1" x14ac:dyDescent="0.35">
      <c r="A78" s="83">
        <v>9</v>
      </c>
      <c r="B78" s="84" t="s">
        <v>107</v>
      </c>
      <c r="C78" s="28" t="s">
        <v>316</v>
      </c>
      <c r="D78" s="39"/>
      <c r="E78" s="114">
        <f t="shared" si="4"/>
        <v>1</v>
      </c>
    </row>
    <row r="79" spans="1:5" ht="15.5" customHeight="1" x14ac:dyDescent="0.35">
      <c r="A79" s="110"/>
      <c r="B79" s="90"/>
      <c r="C79" s="111"/>
      <c r="D79" s="91" t="s">
        <v>66</v>
      </c>
      <c r="E79" s="67">
        <f>SUM(E70:E78)</f>
        <v>8</v>
      </c>
    </row>
    <row r="80" spans="1:5" ht="15" customHeight="1" thickBot="1" x14ac:dyDescent="0.4">
      <c r="A80" s="93"/>
      <c r="B80" s="94"/>
      <c r="C80" s="112"/>
      <c r="D80" s="95"/>
      <c r="E80" s="113" t="s">
        <v>263</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zoomScaleNormal="100" workbookViewId="0">
      <selection activeCell="F85" sqref="F8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51</v>
      </c>
      <c r="B3" s="143"/>
      <c r="C3" s="144"/>
      <c r="D3" s="143"/>
      <c r="E3" s="143"/>
    </row>
    <row r="4" spans="1:5" x14ac:dyDescent="0.35">
      <c r="A4" s="123"/>
      <c r="B4" s="123"/>
      <c r="C4" s="124"/>
      <c r="D4" s="123"/>
      <c r="E4" s="124"/>
    </row>
    <row r="5" spans="1:5" ht="18.5" x14ac:dyDescent="0.45">
      <c r="A5" s="145" t="s">
        <v>111</v>
      </c>
      <c r="B5" s="145"/>
      <c r="C5" s="146"/>
      <c r="D5" s="145"/>
      <c r="E5" s="145"/>
    </row>
    <row r="6" spans="1:5" ht="16" thickBot="1" x14ac:dyDescent="0.4">
      <c r="A6" s="149"/>
      <c r="B6" s="149"/>
      <c r="C6" s="149"/>
      <c r="D6" s="149"/>
      <c r="E6" s="149"/>
    </row>
    <row r="7" spans="1:5" ht="30" customHeight="1" x14ac:dyDescent="0.35">
      <c r="A7" s="136"/>
      <c r="B7" s="87" t="s">
        <v>52</v>
      </c>
      <c r="C7" s="88"/>
      <c r="D7" s="87"/>
      <c r="E7" s="137"/>
    </row>
    <row r="8" spans="1:5" ht="30" customHeight="1" x14ac:dyDescent="0.35">
      <c r="A8" s="138"/>
      <c r="B8" s="139" t="s">
        <v>53</v>
      </c>
      <c r="C8" s="130" t="s">
        <v>12</v>
      </c>
      <c r="D8" s="130" t="s">
        <v>13</v>
      </c>
      <c r="E8" s="131" t="s">
        <v>54</v>
      </c>
    </row>
    <row r="9" spans="1:5" ht="80.150000000000006" customHeight="1" x14ac:dyDescent="0.35">
      <c r="A9" s="83">
        <v>1</v>
      </c>
      <c r="B9" s="84" t="s">
        <v>112</v>
      </c>
      <c r="C9" s="28" t="s">
        <v>316</v>
      </c>
      <c r="D9" s="25"/>
      <c r="E9" s="114">
        <f>IF(C9="Fully met", 1, IF(C9="Partially met",0.5, 0))</f>
        <v>1</v>
      </c>
    </row>
    <row r="10" spans="1:5" ht="80.150000000000006" customHeight="1" x14ac:dyDescent="0.35">
      <c r="A10" s="83">
        <v>2</v>
      </c>
      <c r="B10" s="84" t="s">
        <v>56</v>
      </c>
      <c r="C10" s="28" t="s">
        <v>316</v>
      </c>
      <c r="D10" s="25"/>
      <c r="E10" s="114">
        <f t="shared" ref="E10:E19" si="0">IF(C10="Fully met", 1, IF(C10="Partially met",0.5, 0))</f>
        <v>1</v>
      </c>
    </row>
    <row r="11" spans="1:5" ht="100" customHeight="1" x14ac:dyDescent="0.35">
      <c r="A11" s="83">
        <v>3</v>
      </c>
      <c r="B11" s="148" t="s">
        <v>261</v>
      </c>
      <c r="C11" s="28" t="s">
        <v>316</v>
      </c>
      <c r="D11" s="25"/>
      <c r="E11" s="114">
        <f t="shared" si="0"/>
        <v>1</v>
      </c>
    </row>
    <row r="12" spans="1:5" ht="50.15" customHeight="1" x14ac:dyDescent="0.35">
      <c r="A12" s="83">
        <v>4</v>
      </c>
      <c r="B12" s="84" t="s">
        <v>57</v>
      </c>
      <c r="C12" s="28" t="s">
        <v>316</v>
      </c>
      <c r="D12" s="25"/>
      <c r="E12" s="114">
        <f t="shared" si="0"/>
        <v>1</v>
      </c>
    </row>
    <row r="13" spans="1:5" ht="50.15" customHeight="1" x14ac:dyDescent="0.35">
      <c r="A13" s="83">
        <v>5</v>
      </c>
      <c r="B13" s="84" t="s">
        <v>113</v>
      </c>
      <c r="C13" s="28" t="s">
        <v>316</v>
      </c>
      <c r="D13" s="25"/>
      <c r="E13" s="114">
        <f t="shared" si="0"/>
        <v>1</v>
      </c>
    </row>
    <row r="14" spans="1:5" ht="50.15" customHeight="1" x14ac:dyDescent="0.35">
      <c r="A14" s="83">
        <v>6</v>
      </c>
      <c r="B14" s="84" t="s">
        <v>114</v>
      </c>
      <c r="C14" s="28" t="s">
        <v>316</v>
      </c>
      <c r="D14" s="25"/>
      <c r="E14" s="114">
        <f t="shared" si="0"/>
        <v>1</v>
      </c>
    </row>
    <row r="15" spans="1:5" ht="50.15" customHeight="1" x14ac:dyDescent="0.35">
      <c r="A15" s="83">
        <v>7</v>
      </c>
      <c r="B15" s="84" t="s">
        <v>115</v>
      </c>
      <c r="C15" s="28" t="s">
        <v>316</v>
      </c>
      <c r="D15" s="25"/>
      <c r="E15" s="114">
        <f t="shared" si="0"/>
        <v>1</v>
      </c>
    </row>
    <row r="16" spans="1:5" ht="50.15" customHeight="1" x14ac:dyDescent="0.35">
      <c r="A16" s="83">
        <v>8</v>
      </c>
      <c r="B16" s="84" t="s">
        <v>62</v>
      </c>
      <c r="C16" s="28" t="s">
        <v>316</v>
      </c>
      <c r="D16" s="25"/>
      <c r="E16" s="114">
        <f t="shared" si="0"/>
        <v>1</v>
      </c>
    </row>
    <row r="17" spans="1:5" ht="50.15" customHeight="1" x14ac:dyDescent="0.35">
      <c r="A17" s="83">
        <v>9</v>
      </c>
      <c r="B17" s="84" t="s">
        <v>63</v>
      </c>
      <c r="C17" s="28" t="s">
        <v>316</v>
      </c>
      <c r="D17" s="25"/>
      <c r="E17" s="114">
        <f t="shared" si="0"/>
        <v>1</v>
      </c>
    </row>
    <row r="18" spans="1:5" ht="50.15" customHeight="1" x14ac:dyDescent="0.35">
      <c r="A18" s="83">
        <v>10</v>
      </c>
      <c r="B18" s="84" t="s">
        <v>88</v>
      </c>
      <c r="C18" s="28" t="s">
        <v>316</v>
      </c>
      <c r="D18" s="25"/>
      <c r="E18" s="114">
        <f t="shared" si="0"/>
        <v>1</v>
      </c>
    </row>
    <row r="19" spans="1:5" ht="62" x14ac:dyDescent="0.35">
      <c r="A19" s="83">
        <v>11</v>
      </c>
      <c r="B19" s="84" t="s">
        <v>116</v>
      </c>
      <c r="C19" s="28" t="s">
        <v>317</v>
      </c>
      <c r="D19" s="39" t="s">
        <v>322</v>
      </c>
      <c r="E19" s="114">
        <f t="shared" si="0"/>
        <v>0.5</v>
      </c>
    </row>
    <row r="20" spans="1:5" ht="15.5" customHeight="1" x14ac:dyDescent="0.35">
      <c r="A20" s="115"/>
      <c r="B20" s="116"/>
      <c r="C20" s="117"/>
      <c r="D20" s="118" t="s">
        <v>66</v>
      </c>
      <c r="E20" s="67">
        <f>SUM(E9:E19)</f>
        <v>10.5</v>
      </c>
    </row>
    <row r="21" spans="1:5" ht="15" customHeight="1" thickBot="1" x14ac:dyDescent="0.4">
      <c r="A21" s="119"/>
      <c r="B21" s="120"/>
      <c r="C21" s="121"/>
      <c r="D21" s="122"/>
      <c r="E21" s="113" t="s">
        <v>110</v>
      </c>
    </row>
    <row r="22" spans="1:5" ht="15" thickBot="1" x14ac:dyDescent="0.4">
      <c r="A22" s="123"/>
      <c r="B22" s="123"/>
      <c r="C22" s="124"/>
      <c r="D22" s="123"/>
      <c r="E22" s="124"/>
    </row>
    <row r="23" spans="1:5" ht="30" customHeight="1" x14ac:dyDescent="0.35">
      <c r="A23" s="136"/>
      <c r="B23" s="87" t="s">
        <v>68</v>
      </c>
      <c r="C23" s="88"/>
      <c r="D23" s="87"/>
      <c r="E23" s="137"/>
    </row>
    <row r="24" spans="1:5" ht="30" customHeight="1" x14ac:dyDescent="0.35">
      <c r="A24" s="138"/>
      <c r="B24" s="139" t="s">
        <v>53</v>
      </c>
      <c r="C24" s="130" t="s">
        <v>12</v>
      </c>
      <c r="D24" s="130" t="s">
        <v>13</v>
      </c>
      <c r="E24" s="131" t="s">
        <v>54</v>
      </c>
    </row>
    <row r="25" spans="1:5" ht="50.15" customHeight="1" x14ac:dyDescent="0.35">
      <c r="A25" s="83">
        <v>1</v>
      </c>
      <c r="B25" s="133" t="s">
        <v>117</v>
      </c>
      <c r="C25" s="28" t="s">
        <v>316</v>
      </c>
      <c r="D25" s="25"/>
      <c r="E25" s="114">
        <f>IF(C25="Fully met", 1, IF(C25="Partially met",0.5, 0))</f>
        <v>1</v>
      </c>
    </row>
    <row r="26" spans="1:5" ht="150" customHeight="1" x14ac:dyDescent="0.35">
      <c r="A26" s="134">
        <v>2</v>
      </c>
      <c r="B26" s="84" t="s">
        <v>291</v>
      </c>
      <c r="C26" s="37" t="s">
        <v>316</v>
      </c>
      <c r="D26" s="39"/>
      <c r="E26" s="132">
        <f t="shared" ref="E26" si="1">IF(C26="Fully met", 1, IF(C26="Partially met",0.5, 0))</f>
        <v>1</v>
      </c>
    </row>
    <row r="27" spans="1:5" ht="100" customHeight="1" x14ac:dyDescent="0.35">
      <c r="A27" s="83">
        <v>3</v>
      </c>
      <c r="B27" s="135" t="s">
        <v>70</v>
      </c>
      <c r="C27" s="28" t="s">
        <v>316</v>
      </c>
      <c r="D27" s="25"/>
      <c r="E27" s="114">
        <f>IF(C27="Fully met", 1, IF(C27="Partially met",0.5, 0))</f>
        <v>1</v>
      </c>
    </row>
    <row r="28" spans="1:5" ht="50.15" customHeight="1" x14ac:dyDescent="0.35">
      <c r="A28" s="83">
        <v>4</v>
      </c>
      <c r="B28" s="84" t="s">
        <v>118</v>
      </c>
      <c r="C28" s="28" t="s">
        <v>316</v>
      </c>
      <c r="D28" s="25"/>
      <c r="E28" s="114">
        <f t="shared" ref="E28:E42" si="2">IF(C28="Fully met", 1, IF(C28="Partially met",0.5, 0))</f>
        <v>1</v>
      </c>
    </row>
    <row r="29" spans="1:5" ht="50.15" customHeight="1" x14ac:dyDescent="0.35">
      <c r="A29" s="83">
        <v>5</v>
      </c>
      <c r="B29" s="84" t="s">
        <v>108</v>
      </c>
      <c r="C29" s="28" t="s">
        <v>316</v>
      </c>
      <c r="D29" s="25"/>
      <c r="E29" s="114">
        <f t="shared" si="2"/>
        <v>1</v>
      </c>
    </row>
    <row r="30" spans="1:5" ht="50.15" customHeight="1" x14ac:dyDescent="0.35">
      <c r="A30" s="83">
        <v>6</v>
      </c>
      <c r="B30" s="84" t="s">
        <v>119</v>
      </c>
      <c r="C30" s="28" t="s">
        <v>316</v>
      </c>
      <c r="D30" s="25"/>
      <c r="E30" s="114">
        <f t="shared" si="2"/>
        <v>1</v>
      </c>
    </row>
    <row r="31" spans="1:5" ht="50.15" customHeight="1" x14ac:dyDescent="0.35">
      <c r="A31" s="83">
        <v>7</v>
      </c>
      <c r="B31" s="84" t="s">
        <v>79</v>
      </c>
      <c r="C31" s="28" t="s">
        <v>316</v>
      </c>
      <c r="D31" s="25"/>
      <c r="E31" s="114">
        <f t="shared" si="2"/>
        <v>1</v>
      </c>
    </row>
    <row r="32" spans="1:5" ht="50.15" customHeight="1" x14ac:dyDescent="0.35">
      <c r="A32" s="83">
        <v>8</v>
      </c>
      <c r="B32" s="84" t="s">
        <v>120</v>
      </c>
      <c r="C32" s="28" t="s">
        <v>316</v>
      </c>
      <c r="D32" s="25"/>
      <c r="E32" s="114">
        <f t="shared" si="2"/>
        <v>1</v>
      </c>
    </row>
    <row r="33" spans="1:5" ht="50.15" customHeight="1" x14ac:dyDescent="0.35">
      <c r="A33" s="83">
        <v>9</v>
      </c>
      <c r="B33" s="84" t="s">
        <v>81</v>
      </c>
      <c r="C33" s="28" t="s">
        <v>316</v>
      </c>
      <c r="D33" s="25"/>
      <c r="E33" s="114">
        <f t="shared" si="2"/>
        <v>1</v>
      </c>
    </row>
    <row r="34" spans="1:5" ht="50.15" customHeight="1" x14ac:dyDescent="0.35">
      <c r="A34" s="83">
        <v>10</v>
      </c>
      <c r="B34" s="84" t="s">
        <v>83</v>
      </c>
      <c r="C34" s="28" t="s">
        <v>316</v>
      </c>
      <c r="D34" s="25"/>
      <c r="E34" s="114">
        <f t="shared" si="2"/>
        <v>1</v>
      </c>
    </row>
    <row r="35" spans="1:5" ht="50.15" customHeight="1" x14ac:dyDescent="0.35">
      <c r="A35" s="83">
        <v>11</v>
      </c>
      <c r="B35" s="84" t="s">
        <v>121</v>
      </c>
      <c r="C35" s="28" t="s">
        <v>316</v>
      </c>
      <c r="D35" s="25"/>
      <c r="E35" s="114">
        <f t="shared" si="2"/>
        <v>1</v>
      </c>
    </row>
    <row r="36" spans="1:5" ht="50.15" customHeight="1" x14ac:dyDescent="0.35">
      <c r="A36" s="83">
        <v>12</v>
      </c>
      <c r="B36" s="84" t="s">
        <v>84</v>
      </c>
      <c r="C36" s="28" t="s">
        <v>316</v>
      </c>
      <c r="D36" s="25"/>
      <c r="E36" s="114">
        <f t="shared" si="2"/>
        <v>1</v>
      </c>
    </row>
    <row r="37" spans="1:5" ht="50.15" customHeight="1" x14ac:dyDescent="0.35">
      <c r="A37" s="83">
        <v>13</v>
      </c>
      <c r="B37" s="84" t="s">
        <v>85</v>
      </c>
      <c r="C37" s="28" t="s">
        <v>316</v>
      </c>
      <c r="D37" s="25"/>
      <c r="E37" s="114">
        <f t="shared" si="2"/>
        <v>1</v>
      </c>
    </row>
    <row r="38" spans="1:5" ht="50.15" customHeight="1" x14ac:dyDescent="0.35">
      <c r="A38" s="83">
        <v>14</v>
      </c>
      <c r="B38" s="84" t="s">
        <v>86</v>
      </c>
      <c r="C38" s="28" t="s">
        <v>316</v>
      </c>
      <c r="D38" s="25"/>
      <c r="E38" s="114">
        <f t="shared" si="2"/>
        <v>1</v>
      </c>
    </row>
    <row r="39" spans="1:5" ht="80.150000000000006" customHeight="1" x14ac:dyDescent="0.35">
      <c r="A39" s="83">
        <v>15</v>
      </c>
      <c r="B39" s="84" t="s">
        <v>87</v>
      </c>
      <c r="C39" s="28" t="s">
        <v>316</v>
      </c>
      <c r="D39" s="25"/>
      <c r="E39" s="114">
        <f t="shared" si="2"/>
        <v>1</v>
      </c>
    </row>
    <row r="40" spans="1:5" ht="50.15" customHeight="1" x14ac:dyDescent="0.35">
      <c r="A40" s="83">
        <v>16</v>
      </c>
      <c r="B40" s="84" t="s">
        <v>122</v>
      </c>
      <c r="C40" s="28" t="s">
        <v>316</v>
      </c>
      <c r="D40" s="25"/>
      <c r="E40" s="114">
        <f t="shared" si="2"/>
        <v>1</v>
      </c>
    </row>
    <row r="41" spans="1:5" ht="50.15" customHeight="1" x14ac:dyDescent="0.35">
      <c r="A41" s="83">
        <v>17</v>
      </c>
      <c r="B41" s="84" t="s">
        <v>88</v>
      </c>
      <c r="C41" s="28" t="s">
        <v>316</v>
      </c>
      <c r="D41" s="25"/>
      <c r="E41" s="114">
        <f t="shared" si="2"/>
        <v>1</v>
      </c>
    </row>
    <row r="42" spans="1:5" ht="50.15" customHeight="1" x14ac:dyDescent="0.35">
      <c r="A42" s="83">
        <v>18</v>
      </c>
      <c r="B42" s="84" t="s">
        <v>89</v>
      </c>
      <c r="C42" s="28" t="s">
        <v>317</v>
      </c>
      <c r="D42" s="39" t="s">
        <v>323</v>
      </c>
      <c r="E42" s="114">
        <f t="shared" si="2"/>
        <v>0.5</v>
      </c>
    </row>
    <row r="43" spans="1:5" ht="15.5" customHeight="1" x14ac:dyDescent="0.35">
      <c r="A43" s="115"/>
      <c r="B43" s="116"/>
      <c r="C43" s="117"/>
      <c r="D43" s="118" t="s">
        <v>66</v>
      </c>
      <c r="E43" s="67">
        <f>SUM(E25:E42)</f>
        <v>17.5</v>
      </c>
    </row>
    <row r="44" spans="1:5" ht="15" customHeight="1" thickBot="1" x14ac:dyDescent="0.4">
      <c r="A44" s="119"/>
      <c r="B44" s="120"/>
      <c r="C44" s="121"/>
      <c r="D44" s="122"/>
      <c r="E44" s="113" t="s">
        <v>141</v>
      </c>
    </row>
    <row r="45" spans="1:5" ht="15" thickBot="1" x14ac:dyDescent="0.4">
      <c r="A45" s="123"/>
      <c r="B45" s="123"/>
      <c r="C45" s="124"/>
      <c r="D45" s="123"/>
      <c r="E45" s="124"/>
    </row>
    <row r="46" spans="1:5" ht="30" customHeight="1" x14ac:dyDescent="0.35">
      <c r="A46" s="136"/>
      <c r="B46" s="87" t="s">
        <v>90</v>
      </c>
      <c r="C46" s="88"/>
      <c r="D46" s="87"/>
      <c r="E46" s="137"/>
    </row>
    <row r="47" spans="1:5" ht="30" customHeight="1" x14ac:dyDescent="0.35">
      <c r="A47" s="138"/>
      <c r="B47" s="139" t="s">
        <v>53</v>
      </c>
      <c r="C47" s="130" t="s">
        <v>12</v>
      </c>
      <c r="D47" s="130" t="s">
        <v>13</v>
      </c>
      <c r="E47" s="131" t="s">
        <v>54</v>
      </c>
    </row>
    <row r="48" spans="1:5" ht="80.150000000000006" customHeight="1" x14ac:dyDescent="0.35">
      <c r="A48" s="83">
        <v>1</v>
      </c>
      <c r="B48" s="84" t="s">
        <v>91</v>
      </c>
      <c r="C48" s="28" t="s">
        <v>316</v>
      </c>
      <c r="D48" s="39"/>
      <c r="E48" s="114">
        <f>IF(C48="Fully met", 1, IF(C48="Partially met",0.5, 0))</f>
        <v>1</v>
      </c>
    </row>
    <row r="49" spans="1:5" ht="80.150000000000006" customHeight="1" x14ac:dyDescent="0.35">
      <c r="A49" s="83">
        <v>2</v>
      </c>
      <c r="B49" s="84" t="s">
        <v>92</v>
      </c>
      <c r="C49" s="28" t="s">
        <v>316</v>
      </c>
      <c r="D49" s="39"/>
      <c r="E49" s="114">
        <f t="shared" ref="E49:E57" si="3">IF(C49="Fully met", 1, IF(C49="Partially met",0.5, 0))</f>
        <v>1</v>
      </c>
    </row>
    <row r="50" spans="1:5" ht="50.15" customHeight="1" x14ac:dyDescent="0.35">
      <c r="A50" s="83">
        <v>3</v>
      </c>
      <c r="B50" s="84" t="s">
        <v>93</v>
      </c>
      <c r="C50" s="28" t="s">
        <v>316</v>
      </c>
      <c r="D50" s="39"/>
      <c r="E50" s="114">
        <f t="shared" si="3"/>
        <v>1</v>
      </c>
    </row>
    <row r="51" spans="1:5" ht="50.15" customHeight="1" x14ac:dyDescent="0.35">
      <c r="A51" s="83">
        <v>4</v>
      </c>
      <c r="B51" s="84" t="s">
        <v>123</v>
      </c>
      <c r="C51" s="28" t="s">
        <v>316</v>
      </c>
      <c r="D51" s="39"/>
      <c r="E51" s="114">
        <f t="shared" si="3"/>
        <v>1</v>
      </c>
    </row>
    <row r="52" spans="1:5" ht="50.15" customHeight="1" x14ac:dyDescent="0.35">
      <c r="A52" s="83">
        <v>5</v>
      </c>
      <c r="B52" s="84" t="s">
        <v>95</v>
      </c>
      <c r="C52" s="28" t="s">
        <v>317</v>
      </c>
      <c r="D52" s="39" t="s">
        <v>324</v>
      </c>
      <c r="E52" s="114">
        <f t="shared" si="3"/>
        <v>0.5</v>
      </c>
    </row>
    <row r="53" spans="1:5" ht="50.15" customHeight="1" x14ac:dyDescent="0.35">
      <c r="A53" s="83">
        <v>6</v>
      </c>
      <c r="B53" s="84" t="s">
        <v>96</v>
      </c>
      <c r="C53" s="28" t="s">
        <v>316</v>
      </c>
      <c r="D53" s="39"/>
      <c r="E53" s="114">
        <f t="shared" si="3"/>
        <v>1</v>
      </c>
    </row>
    <row r="54" spans="1:5" ht="50.15" customHeight="1" x14ac:dyDescent="0.35">
      <c r="A54" s="83">
        <v>7</v>
      </c>
      <c r="B54" s="84" t="s">
        <v>124</v>
      </c>
      <c r="C54" s="28" t="s">
        <v>316</v>
      </c>
      <c r="D54" s="39"/>
      <c r="E54" s="114">
        <f t="shared" si="3"/>
        <v>1</v>
      </c>
    </row>
    <row r="55" spans="1:5" ht="50.15" customHeight="1" x14ac:dyDescent="0.35">
      <c r="A55" s="83">
        <v>8</v>
      </c>
      <c r="B55" s="84" t="s">
        <v>98</v>
      </c>
      <c r="C55" s="28" t="s">
        <v>316</v>
      </c>
      <c r="D55" s="39"/>
      <c r="E55" s="114">
        <f t="shared" si="3"/>
        <v>1</v>
      </c>
    </row>
    <row r="56" spans="1:5" ht="50.15" customHeight="1" x14ac:dyDescent="0.35">
      <c r="A56" s="83">
        <v>9</v>
      </c>
      <c r="B56" s="84" t="s">
        <v>88</v>
      </c>
      <c r="C56" s="28" t="s">
        <v>316</v>
      </c>
      <c r="D56" s="39"/>
      <c r="E56" s="114">
        <f t="shared" si="3"/>
        <v>1</v>
      </c>
    </row>
    <row r="57" spans="1:5" ht="50.15" customHeight="1" x14ac:dyDescent="0.35">
      <c r="A57" s="83">
        <v>10</v>
      </c>
      <c r="B57" s="84" t="s">
        <v>99</v>
      </c>
      <c r="C57" s="28" t="s">
        <v>317</v>
      </c>
      <c r="D57" s="39" t="s">
        <v>320</v>
      </c>
      <c r="E57" s="114">
        <f t="shared" si="3"/>
        <v>0.5</v>
      </c>
    </row>
    <row r="58" spans="1:5" ht="15.5" customHeight="1" x14ac:dyDescent="0.35">
      <c r="A58" s="115"/>
      <c r="B58" s="116"/>
      <c r="C58" s="117"/>
      <c r="D58" s="118" t="s">
        <v>66</v>
      </c>
      <c r="E58" s="67">
        <f>SUM(E48:E57)</f>
        <v>9</v>
      </c>
    </row>
    <row r="59" spans="1:5" ht="15" customHeight="1" thickBot="1" x14ac:dyDescent="0.4">
      <c r="A59" s="119"/>
      <c r="B59" s="120"/>
      <c r="C59" s="121"/>
      <c r="D59" s="122"/>
      <c r="E59" s="113" t="s">
        <v>142</v>
      </c>
    </row>
    <row r="60" spans="1:5" ht="15" thickBot="1" x14ac:dyDescent="0.4">
      <c r="A60" s="123"/>
      <c r="B60" s="123"/>
      <c r="C60" s="124"/>
      <c r="D60" s="123"/>
      <c r="E60" s="124"/>
    </row>
    <row r="61" spans="1:5" ht="30" customHeight="1" x14ac:dyDescent="0.35">
      <c r="A61" s="136"/>
      <c r="B61" s="87" t="s">
        <v>125</v>
      </c>
      <c r="C61" s="88"/>
      <c r="D61" s="87"/>
      <c r="E61" s="137"/>
    </row>
    <row r="62" spans="1:5" ht="30" customHeight="1" x14ac:dyDescent="0.35">
      <c r="A62" s="138"/>
      <c r="B62" s="139" t="s">
        <v>53</v>
      </c>
      <c r="C62" s="130" t="s">
        <v>12</v>
      </c>
      <c r="D62" s="130" t="s">
        <v>13</v>
      </c>
      <c r="E62" s="131" t="s">
        <v>54</v>
      </c>
    </row>
    <row r="63" spans="1:5" ht="80.150000000000006" customHeight="1" x14ac:dyDescent="0.35">
      <c r="A63" s="83">
        <v>1</v>
      </c>
      <c r="B63" s="84" t="s">
        <v>126</v>
      </c>
      <c r="C63" s="28" t="s">
        <v>316</v>
      </c>
      <c r="D63" s="39"/>
      <c r="E63" s="114">
        <f>IF(C63="Fully met", 1, IF(C63="Partially met",0.5, 0))</f>
        <v>1</v>
      </c>
    </row>
    <row r="64" spans="1:5" ht="80.150000000000006" customHeight="1" x14ac:dyDescent="0.35">
      <c r="A64" s="83">
        <v>2</v>
      </c>
      <c r="B64" s="84" t="s">
        <v>127</v>
      </c>
      <c r="C64" s="28" t="s">
        <v>316</v>
      </c>
      <c r="D64" s="39" t="s">
        <v>325</v>
      </c>
      <c r="E64" s="114">
        <f t="shared" ref="E64:E68" si="4">IF(C64="Fully met", 1, IF(C64="Partially met",0.5, 0))</f>
        <v>1</v>
      </c>
    </row>
    <row r="65" spans="1:5" ht="50.15" customHeight="1" x14ac:dyDescent="0.35">
      <c r="A65" s="83">
        <v>3</v>
      </c>
      <c r="B65" s="84" t="s">
        <v>128</v>
      </c>
      <c r="C65" s="28" t="s">
        <v>316</v>
      </c>
      <c r="D65" s="39"/>
      <c r="E65" s="114">
        <f t="shared" si="4"/>
        <v>1</v>
      </c>
    </row>
    <row r="66" spans="1:5" ht="50.15" customHeight="1" x14ac:dyDescent="0.35">
      <c r="A66" s="83">
        <v>4</v>
      </c>
      <c r="B66" s="84" t="s">
        <v>129</v>
      </c>
      <c r="C66" s="28" t="s">
        <v>316</v>
      </c>
      <c r="D66" s="39"/>
      <c r="E66" s="114">
        <f t="shared" si="4"/>
        <v>1</v>
      </c>
    </row>
    <row r="67" spans="1:5" ht="80.150000000000006" customHeight="1" x14ac:dyDescent="0.35">
      <c r="A67" s="83">
        <v>5</v>
      </c>
      <c r="B67" s="84" t="s">
        <v>130</v>
      </c>
      <c r="C67" s="28" t="s">
        <v>316</v>
      </c>
      <c r="D67" s="39"/>
      <c r="E67" s="114">
        <f t="shared" si="4"/>
        <v>1</v>
      </c>
    </row>
    <row r="68" spans="1:5" ht="50.15" customHeight="1" x14ac:dyDescent="0.35">
      <c r="A68" s="83">
        <v>6</v>
      </c>
      <c r="B68" s="84" t="s">
        <v>131</v>
      </c>
      <c r="C68" s="28" t="s">
        <v>317</v>
      </c>
      <c r="D68" s="39" t="s">
        <v>326</v>
      </c>
      <c r="E68" s="114">
        <f t="shared" si="4"/>
        <v>0.5</v>
      </c>
    </row>
    <row r="69" spans="1:5" ht="15.5" customHeight="1" x14ac:dyDescent="0.35">
      <c r="A69" s="115"/>
      <c r="B69" s="116"/>
      <c r="C69" s="117"/>
      <c r="D69" s="118" t="s">
        <v>66</v>
      </c>
      <c r="E69" s="67">
        <f>SUM(E63:E68)</f>
        <v>5.5</v>
      </c>
    </row>
    <row r="70" spans="1:5" ht="15" customHeight="1" thickBot="1" x14ac:dyDescent="0.4">
      <c r="A70" s="119"/>
      <c r="B70" s="120"/>
      <c r="C70" s="121"/>
      <c r="D70" s="122"/>
      <c r="E70" s="113" t="s">
        <v>143</v>
      </c>
    </row>
    <row r="71" spans="1:5" ht="15" customHeight="1" thickBot="1" x14ac:dyDescent="0.4">
      <c r="A71" s="123"/>
      <c r="B71" s="123"/>
      <c r="C71" s="124"/>
      <c r="D71" s="123"/>
      <c r="E71" s="124"/>
    </row>
    <row r="72" spans="1:5" ht="30" customHeight="1" x14ac:dyDescent="0.35">
      <c r="A72" s="136"/>
      <c r="B72" s="87" t="s">
        <v>264</v>
      </c>
      <c r="C72" s="88"/>
      <c r="D72" s="87"/>
      <c r="E72" s="137"/>
    </row>
    <row r="73" spans="1:5" ht="30" customHeight="1" x14ac:dyDescent="0.35">
      <c r="A73" s="138"/>
      <c r="B73" s="139" t="s">
        <v>53</v>
      </c>
      <c r="C73" s="130" t="s">
        <v>12</v>
      </c>
      <c r="D73" s="130" t="s">
        <v>13</v>
      </c>
      <c r="E73" s="131" t="s">
        <v>54</v>
      </c>
    </row>
    <row r="74" spans="1:5" ht="50.15" customHeight="1" x14ac:dyDescent="0.35">
      <c r="A74" s="83">
        <v>1</v>
      </c>
      <c r="B74" s="133" t="s">
        <v>132</v>
      </c>
      <c r="C74" s="28" t="s">
        <v>316</v>
      </c>
      <c r="D74" s="25"/>
      <c r="E74" s="114">
        <f>IF(C74="Fully met", 1, IF(C74="Partially met",0.5, 0))</f>
        <v>1</v>
      </c>
    </row>
    <row r="75" spans="1:5" ht="150" customHeight="1" x14ac:dyDescent="0.35">
      <c r="A75" s="134">
        <v>2</v>
      </c>
      <c r="B75" s="84" t="s">
        <v>293</v>
      </c>
      <c r="C75" s="37" t="s">
        <v>316</v>
      </c>
      <c r="D75" s="39"/>
      <c r="E75" s="132">
        <f t="shared" ref="E75" si="5">IF(C75="Fully met", 1, IF(C75="Partially met",0.5, 0))</f>
        <v>1</v>
      </c>
    </row>
    <row r="76" spans="1:5" ht="50.15" customHeight="1" x14ac:dyDescent="0.35">
      <c r="A76" s="83">
        <v>3</v>
      </c>
      <c r="B76" s="135" t="s">
        <v>133</v>
      </c>
      <c r="C76" s="28" t="s">
        <v>316</v>
      </c>
      <c r="D76" s="25"/>
      <c r="E76" s="114">
        <f>IF(C76="Fully met", 1, IF(C76="Partially met",0.5, 0))</f>
        <v>1</v>
      </c>
    </row>
    <row r="77" spans="1:5" ht="50.15" customHeight="1" x14ac:dyDescent="0.35">
      <c r="A77" s="83">
        <v>4</v>
      </c>
      <c r="B77" s="84" t="s">
        <v>134</v>
      </c>
      <c r="C77" s="28" t="s">
        <v>316</v>
      </c>
      <c r="D77" s="25"/>
      <c r="E77" s="114">
        <f t="shared" ref="E77:E81" si="6">IF(C77="Fully met", 1, IF(C77="Partially met",0.5, 0))</f>
        <v>1</v>
      </c>
    </row>
    <row r="78" spans="1:5" ht="50.15" customHeight="1" x14ac:dyDescent="0.35">
      <c r="A78" s="83">
        <v>5</v>
      </c>
      <c r="B78" s="84" t="s">
        <v>135</v>
      </c>
      <c r="C78" s="28" t="s">
        <v>316</v>
      </c>
      <c r="D78" s="25"/>
      <c r="E78" s="114">
        <f t="shared" si="6"/>
        <v>1</v>
      </c>
    </row>
    <row r="79" spans="1:5" ht="80.150000000000006" customHeight="1" x14ac:dyDescent="0.35">
      <c r="A79" s="83">
        <v>6</v>
      </c>
      <c r="B79" s="84" t="s">
        <v>136</v>
      </c>
      <c r="C79" s="28" t="s">
        <v>316</v>
      </c>
      <c r="D79" s="25"/>
      <c r="E79" s="114">
        <f t="shared" si="6"/>
        <v>1</v>
      </c>
    </row>
    <row r="80" spans="1:5" ht="50.15" customHeight="1" x14ac:dyDescent="0.35">
      <c r="A80" s="83">
        <v>7</v>
      </c>
      <c r="B80" s="84" t="s">
        <v>137</v>
      </c>
      <c r="C80" s="28" t="s">
        <v>316</v>
      </c>
      <c r="D80" s="25"/>
      <c r="E80" s="114">
        <f t="shared" si="6"/>
        <v>1</v>
      </c>
    </row>
    <row r="81" spans="1:5" ht="50.15" customHeight="1" x14ac:dyDescent="0.35">
      <c r="A81" s="83">
        <v>8</v>
      </c>
      <c r="B81" s="133" t="s">
        <v>138</v>
      </c>
      <c r="C81" s="28" t="s">
        <v>316</v>
      </c>
      <c r="D81" s="25"/>
      <c r="E81" s="114">
        <f t="shared" si="6"/>
        <v>1</v>
      </c>
    </row>
    <row r="82" spans="1:5" ht="130" customHeight="1" x14ac:dyDescent="0.35">
      <c r="A82" s="147">
        <v>9</v>
      </c>
      <c r="B82" s="84" t="s">
        <v>294</v>
      </c>
      <c r="C82" s="46" t="s">
        <v>316</v>
      </c>
      <c r="D82" s="45"/>
      <c r="E82" s="132">
        <f>IF(C82="Fully met", 1, IF(C82="Partially met",0.5, 0))</f>
        <v>1</v>
      </c>
    </row>
    <row r="83" spans="1:5" ht="50.15" customHeight="1" x14ac:dyDescent="0.35">
      <c r="A83" s="83">
        <v>10</v>
      </c>
      <c r="B83" s="135" t="s">
        <v>139</v>
      </c>
      <c r="C83" s="28" t="s">
        <v>316</v>
      </c>
      <c r="D83" s="25"/>
      <c r="E83" s="114">
        <f>IF(C83="Fully met", 1, IF(C83="Partially met",0.5, 0))</f>
        <v>1</v>
      </c>
    </row>
    <row r="84" spans="1:5" ht="50.15" customHeight="1" x14ac:dyDescent="0.35">
      <c r="A84" s="83">
        <v>11</v>
      </c>
      <c r="B84" s="135" t="s">
        <v>185</v>
      </c>
      <c r="C84" s="28" t="s">
        <v>316</v>
      </c>
      <c r="D84" s="25"/>
      <c r="E84" s="114">
        <f t="shared" ref="E84:E85" si="7">IF(C84="Fully met", 1, IF(C84="Partially met",0.5, 0))</f>
        <v>1</v>
      </c>
    </row>
    <row r="85" spans="1:5" ht="80" customHeight="1" x14ac:dyDescent="0.35">
      <c r="A85" s="83">
        <v>12</v>
      </c>
      <c r="B85" s="135" t="s">
        <v>262</v>
      </c>
      <c r="C85" s="28" t="s">
        <v>316</v>
      </c>
      <c r="D85" s="25"/>
      <c r="E85" s="114">
        <f t="shared" si="7"/>
        <v>1</v>
      </c>
    </row>
    <row r="86" spans="1:5" ht="77.5" x14ac:dyDescent="0.35">
      <c r="A86" s="83">
        <v>13</v>
      </c>
      <c r="B86" s="84" t="s">
        <v>265</v>
      </c>
      <c r="C86" s="28" t="s">
        <v>317</v>
      </c>
      <c r="D86" s="39" t="s">
        <v>327</v>
      </c>
      <c r="E86" s="114">
        <f>IF(C86="Fully met", 1, IF(C86="Partially met",0.5, 0))</f>
        <v>0.5</v>
      </c>
    </row>
    <row r="87" spans="1:5" ht="15.5" x14ac:dyDescent="0.35">
      <c r="A87" s="115"/>
      <c r="B87" s="116"/>
      <c r="C87" s="117"/>
      <c r="D87" s="118" t="s">
        <v>66</v>
      </c>
      <c r="E87" s="67">
        <f>SUM(E74:E86)</f>
        <v>12.5</v>
      </c>
    </row>
    <row r="88" spans="1:5" ht="15" customHeight="1" thickBot="1" x14ac:dyDescent="0.4">
      <c r="A88" s="119"/>
      <c r="B88" s="120"/>
      <c r="C88" s="121"/>
      <c r="D88" s="122"/>
      <c r="E88" s="113" t="s">
        <v>174</v>
      </c>
    </row>
  </sheetData>
  <sheetProtection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zoomScaleNormal="100" workbookViewId="0">
      <selection activeCell="G71" sqref="G71"/>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6" t="s">
        <v>9</v>
      </c>
      <c r="B1" s="106"/>
      <c r="C1" s="106"/>
      <c r="D1" s="106"/>
      <c r="E1" s="106"/>
    </row>
    <row r="2" spans="1:5" ht="15.5" x14ac:dyDescent="0.35">
      <c r="A2" s="142"/>
      <c r="B2" s="123"/>
      <c r="C2" s="123"/>
      <c r="D2" s="123"/>
      <c r="E2" s="124"/>
    </row>
    <row r="3" spans="1:5" ht="15.5" x14ac:dyDescent="0.35">
      <c r="A3" s="143" t="s">
        <v>51</v>
      </c>
      <c r="B3" s="143"/>
      <c r="C3" s="143"/>
      <c r="D3" s="143"/>
      <c r="E3" s="143"/>
    </row>
    <row r="4" spans="1:5" x14ac:dyDescent="0.35">
      <c r="A4" s="123"/>
      <c r="B4" s="123"/>
      <c r="C4" s="123"/>
      <c r="D4" s="123"/>
      <c r="E4" s="124"/>
    </row>
    <row r="5" spans="1:5" ht="18.5" x14ac:dyDescent="0.45">
      <c r="A5" s="145" t="s">
        <v>144</v>
      </c>
      <c r="B5" s="145"/>
      <c r="C5" s="145"/>
      <c r="D5" s="145"/>
      <c r="E5" s="145"/>
    </row>
    <row r="6" spans="1:5" ht="16" thickBot="1" x14ac:dyDescent="0.4">
      <c r="A6" s="149"/>
      <c r="B6" s="149"/>
      <c r="C6" s="149"/>
      <c r="D6" s="149"/>
      <c r="E6" s="149"/>
    </row>
    <row r="7" spans="1:5" ht="30" customHeight="1" x14ac:dyDescent="0.35">
      <c r="A7" s="136"/>
      <c r="B7" s="87" t="s">
        <v>146</v>
      </c>
      <c r="C7" s="87"/>
      <c r="D7" s="87"/>
      <c r="E7" s="137"/>
    </row>
    <row r="8" spans="1:5" ht="30" customHeight="1" x14ac:dyDescent="0.35">
      <c r="A8" s="138"/>
      <c r="B8" s="139" t="s">
        <v>53</v>
      </c>
      <c r="C8" s="130" t="s">
        <v>12</v>
      </c>
      <c r="D8" s="130" t="s">
        <v>13</v>
      </c>
      <c r="E8" s="131" t="s">
        <v>54</v>
      </c>
    </row>
    <row r="9" spans="1:5" ht="50.15" customHeight="1" x14ac:dyDescent="0.35">
      <c r="A9" s="83">
        <v>1</v>
      </c>
      <c r="B9" s="84" t="s">
        <v>147</v>
      </c>
      <c r="C9" s="26" t="s">
        <v>316</v>
      </c>
      <c r="D9" s="25"/>
      <c r="E9" s="114">
        <f>IF(C9="Fully met", 1, IF(C9="Partially met",0.5, 0))</f>
        <v>1</v>
      </c>
    </row>
    <row r="10" spans="1:5" ht="150" customHeight="1" x14ac:dyDescent="0.35">
      <c r="A10" s="134">
        <v>2</v>
      </c>
      <c r="B10" s="84" t="s">
        <v>291</v>
      </c>
      <c r="C10" s="37" t="s">
        <v>316</v>
      </c>
      <c r="D10" s="39"/>
      <c r="E10" s="114">
        <f>IF(C10="Fully met", 1, IF(C10="Partially met",0.5, 0))</f>
        <v>1</v>
      </c>
    </row>
    <row r="11" spans="1:5" ht="80.150000000000006" customHeight="1" x14ac:dyDescent="0.35">
      <c r="A11" s="83">
        <v>3</v>
      </c>
      <c r="B11" s="84" t="s">
        <v>56</v>
      </c>
      <c r="C11" s="26" t="s">
        <v>316</v>
      </c>
      <c r="D11" s="25"/>
      <c r="E11" s="114">
        <f>IF(C11="Fully met", 1, IF(C11="Partially met",0.5, 0))</f>
        <v>1</v>
      </c>
    </row>
    <row r="12" spans="1:5" ht="50.15" customHeight="1" x14ac:dyDescent="0.35">
      <c r="A12" s="151">
        <v>4</v>
      </c>
      <c r="B12" s="152" t="s">
        <v>148</v>
      </c>
      <c r="C12" s="26" t="s">
        <v>316</v>
      </c>
      <c r="D12" s="25"/>
      <c r="E12" s="114">
        <f t="shared" ref="E12" si="0">IF(C12="Fully met", 1, IF(C12="Partially met",0.5, 0))</f>
        <v>1</v>
      </c>
    </row>
    <row r="13" spans="1:5" ht="80.150000000000006" customHeight="1" x14ac:dyDescent="0.35">
      <c r="A13" s="151">
        <v>5</v>
      </c>
      <c r="B13" s="154" t="s">
        <v>149</v>
      </c>
      <c r="C13" s="26" t="s">
        <v>316</v>
      </c>
      <c r="D13" s="25"/>
      <c r="E13" s="114">
        <f>IF(C13="Fully met", 1, IF(C13="Partially met",0.5, 0))</f>
        <v>1</v>
      </c>
    </row>
    <row r="14" spans="1:5" ht="50.15" customHeight="1" x14ac:dyDescent="0.35">
      <c r="A14" s="151">
        <v>6</v>
      </c>
      <c r="B14" s="152" t="s">
        <v>150</v>
      </c>
      <c r="C14" s="26" t="s">
        <v>316</v>
      </c>
      <c r="D14" s="25"/>
      <c r="E14" s="114">
        <f t="shared" ref="E14:E26" si="1">IF(C14="Fully met", 1, IF(C14="Partially met",0.5, 0))</f>
        <v>1</v>
      </c>
    </row>
    <row r="15" spans="1:5" ht="50.15" customHeight="1" x14ac:dyDescent="0.35">
      <c r="A15" s="151">
        <v>7</v>
      </c>
      <c r="B15" s="152" t="s">
        <v>151</v>
      </c>
      <c r="C15" s="26" t="s">
        <v>316</v>
      </c>
      <c r="D15" s="25"/>
      <c r="E15" s="114">
        <f t="shared" si="1"/>
        <v>1</v>
      </c>
    </row>
    <row r="16" spans="1:5" ht="50.15" customHeight="1" x14ac:dyDescent="0.35">
      <c r="A16" s="151">
        <v>8</v>
      </c>
      <c r="B16" s="152" t="s">
        <v>152</v>
      </c>
      <c r="C16" s="26" t="s">
        <v>316</v>
      </c>
      <c r="D16" s="25"/>
      <c r="E16" s="114">
        <f t="shared" si="1"/>
        <v>1</v>
      </c>
    </row>
    <row r="17" spans="1:5" ht="50.15" customHeight="1" x14ac:dyDescent="0.35">
      <c r="A17" s="153">
        <v>9</v>
      </c>
      <c r="B17" s="148" t="s">
        <v>153</v>
      </c>
      <c r="C17" s="26" t="s">
        <v>316</v>
      </c>
      <c r="D17" s="25"/>
      <c r="E17" s="114">
        <f t="shared" si="1"/>
        <v>1</v>
      </c>
    </row>
    <row r="18" spans="1:5" ht="50.15" customHeight="1" x14ac:dyDescent="0.35">
      <c r="A18" s="153">
        <v>10</v>
      </c>
      <c r="B18" s="148" t="s">
        <v>154</v>
      </c>
      <c r="C18" s="26" t="s">
        <v>316</v>
      </c>
      <c r="D18" s="25"/>
      <c r="E18" s="114">
        <f t="shared" si="1"/>
        <v>1</v>
      </c>
    </row>
    <row r="19" spans="1:5" ht="50.15" customHeight="1" x14ac:dyDescent="0.35">
      <c r="A19" s="153">
        <v>11</v>
      </c>
      <c r="B19" s="148" t="s">
        <v>84</v>
      </c>
      <c r="C19" s="26" t="s">
        <v>316</v>
      </c>
      <c r="D19" s="25"/>
      <c r="E19" s="114">
        <f t="shared" si="1"/>
        <v>1</v>
      </c>
    </row>
    <row r="20" spans="1:5" ht="50.15" customHeight="1" x14ac:dyDescent="0.35">
      <c r="A20" s="153">
        <v>12</v>
      </c>
      <c r="B20" s="148" t="s">
        <v>155</v>
      </c>
      <c r="C20" s="26" t="s">
        <v>317</v>
      </c>
      <c r="D20" s="39" t="s">
        <v>328</v>
      </c>
      <c r="E20" s="114">
        <f t="shared" si="1"/>
        <v>0.5</v>
      </c>
    </row>
    <row r="21" spans="1:5" ht="50.15" customHeight="1" x14ac:dyDescent="0.35">
      <c r="A21" s="153">
        <v>13</v>
      </c>
      <c r="B21" s="148" t="s">
        <v>266</v>
      </c>
      <c r="C21" s="26" t="s">
        <v>316</v>
      </c>
      <c r="D21" s="25"/>
      <c r="E21" s="114">
        <f t="shared" si="1"/>
        <v>1</v>
      </c>
    </row>
    <row r="22" spans="1:5" ht="50.15" customHeight="1" x14ac:dyDescent="0.35">
      <c r="A22" s="153">
        <v>14</v>
      </c>
      <c r="B22" s="148" t="s">
        <v>156</v>
      </c>
      <c r="C22" s="26" t="s">
        <v>316</v>
      </c>
      <c r="D22" s="25"/>
      <c r="E22" s="114">
        <f t="shared" si="1"/>
        <v>1</v>
      </c>
    </row>
    <row r="23" spans="1:5" ht="50.15" customHeight="1" x14ac:dyDescent="0.35">
      <c r="A23" s="153">
        <v>15</v>
      </c>
      <c r="B23" s="148" t="s">
        <v>157</v>
      </c>
      <c r="C23" s="26" t="s">
        <v>316</v>
      </c>
      <c r="D23" s="25"/>
      <c r="E23" s="114">
        <f t="shared" si="1"/>
        <v>1</v>
      </c>
    </row>
    <row r="24" spans="1:5" ht="50.15" customHeight="1" x14ac:dyDescent="0.35">
      <c r="A24" s="153">
        <v>16</v>
      </c>
      <c r="B24" s="148" t="s">
        <v>158</v>
      </c>
      <c r="C24" s="26" t="s">
        <v>316</v>
      </c>
      <c r="D24" s="25"/>
      <c r="E24" s="114">
        <f t="shared" si="1"/>
        <v>1</v>
      </c>
    </row>
    <row r="25" spans="1:5" ht="50.15" customHeight="1" x14ac:dyDescent="0.35">
      <c r="A25" s="153">
        <v>17</v>
      </c>
      <c r="B25" s="148" t="s">
        <v>88</v>
      </c>
      <c r="C25" s="26" t="s">
        <v>316</v>
      </c>
      <c r="D25" s="25"/>
      <c r="E25" s="114">
        <f t="shared" si="1"/>
        <v>1</v>
      </c>
    </row>
    <row r="26" spans="1:5" ht="50.15" customHeight="1" x14ac:dyDescent="0.35">
      <c r="A26" s="153">
        <v>18</v>
      </c>
      <c r="B26" s="148" t="s">
        <v>89</v>
      </c>
      <c r="C26" s="26" t="s">
        <v>316</v>
      </c>
      <c r="D26" s="25"/>
      <c r="E26" s="114">
        <f t="shared" si="1"/>
        <v>1</v>
      </c>
    </row>
    <row r="27" spans="1:5" ht="15.65" customHeight="1" x14ac:dyDescent="0.35">
      <c r="A27" s="115"/>
      <c r="B27" s="116"/>
      <c r="C27" s="116"/>
      <c r="D27" s="118" t="s">
        <v>66</v>
      </c>
      <c r="E27" s="67">
        <f>SUM(E9:E26)</f>
        <v>17.5</v>
      </c>
    </row>
    <row r="28" spans="1:5" ht="14.5" customHeight="1" thickBot="1" x14ac:dyDescent="0.4">
      <c r="A28" s="119"/>
      <c r="B28" s="120"/>
      <c r="C28" s="120"/>
      <c r="D28" s="122"/>
      <c r="E28" s="150" t="s">
        <v>141</v>
      </c>
    </row>
    <row r="29" spans="1:5" ht="15" thickBot="1" x14ac:dyDescent="0.4">
      <c r="A29" s="123"/>
      <c r="B29" s="123"/>
      <c r="C29" s="123"/>
      <c r="D29" s="123"/>
      <c r="E29" s="124"/>
    </row>
    <row r="30" spans="1:5" ht="30" customHeight="1" x14ac:dyDescent="0.35">
      <c r="A30" s="136"/>
      <c r="B30" s="87" t="s">
        <v>159</v>
      </c>
      <c r="C30" s="87"/>
      <c r="D30" s="87"/>
      <c r="E30" s="137"/>
    </row>
    <row r="31" spans="1:5" ht="30" customHeight="1" x14ac:dyDescent="0.35">
      <c r="A31" s="138"/>
      <c r="B31" s="139" t="s">
        <v>53</v>
      </c>
      <c r="C31" s="130" t="s">
        <v>12</v>
      </c>
      <c r="D31" s="130" t="s">
        <v>13</v>
      </c>
      <c r="E31" s="131" t="s">
        <v>54</v>
      </c>
    </row>
    <row r="32" spans="1:5" ht="80.150000000000006" customHeight="1" x14ac:dyDescent="0.35">
      <c r="A32" s="83">
        <v>1</v>
      </c>
      <c r="B32" s="84" t="s">
        <v>91</v>
      </c>
      <c r="C32" s="26" t="s">
        <v>316</v>
      </c>
      <c r="D32" s="39"/>
      <c r="E32" s="114">
        <f>IF(C32="Fully met", 1, IF(C32="Partially met",0.5, 0))</f>
        <v>1</v>
      </c>
    </row>
    <row r="33" spans="1:5" ht="80.150000000000006" customHeight="1" x14ac:dyDescent="0.35">
      <c r="A33" s="83">
        <v>2</v>
      </c>
      <c r="B33" s="84" t="s">
        <v>92</v>
      </c>
      <c r="C33" s="26" t="s">
        <v>316</v>
      </c>
      <c r="D33" s="39"/>
      <c r="E33" s="114">
        <f t="shared" ref="E33:E44" si="2">IF(C33="Fully met", 1, IF(C33="Partially met",0.5, 0))</f>
        <v>1</v>
      </c>
    </row>
    <row r="34" spans="1:5" ht="50.15" customHeight="1" x14ac:dyDescent="0.35">
      <c r="A34" s="83">
        <v>3</v>
      </c>
      <c r="B34" s="84" t="s">
        <v>93</v>
      </c>
      <c r="C34" s="26" t="s">
        <v>316</v>
      </c>
      <c r="D34" s="39"/>
      <c r="E34" s="114">
        <f t="shared" si="2"/>
        <v>1</v>
      </c>
    </row>
    <row r="35" spans="1:5" ht="50.15" customHeight="1" x14ac:dyDescent="0.35">
      <c r="A35" s="83">
        <v>4</v>
      </c>
      <c r="B35" s="84" t="s">
        <v>123</v>
      </c>
      <c r="C35" s="26" t="s">
        <v>316</v>
      </c>
      <c r="D35" s="39"/>
      <c r="E35" s="114">
        <f t="shared" si="2"/>
        <v>1</v>
      </c>
    </row>
    <row r="36" spans="1:5" ht="50.15" customHeight="1" x14ac:dyDescent="0.35">
      <c r="A36" s="83">
        <v>5</v>
      </c>
      <c r="B36" s="84" t="s">
        <v>95</v>
      </c>
      <c r="C36" s="26" t="s">
        <v>317</v>
      </c>
      <c r="D36" s="39" t="s">
        <v>329</v>
      </c>
      <c r="E36" s="114">
        <f t="shared" si="2"/>
        <v>0.5</v>
      </c>
    </row>
    <row r="37" spans="1:5" ht="50.15" customHeight="1" x14ac:dyDescent="0.35">
      <c r="A37" s="83">
        <v>6</v>
      </c>
      <c r="B37" s="84" t="s">
        <v>96</v>
      </c>
      <c r="C37" s="26" t="s">
        <v>316</v>
      </c>
      <c r="D37" s="39"/>
      <c r="E37" s="114">
        <f t="shared" si="2"/>
        <v>1</v>
      </c>
    </row>
    <row r="38" spans="1:5" ht="50.15" customHeight="1" x14ac:dyDescent="0.35">
      <c r="A38" s="83">
        <v>7</v>
      </c>
      <c r="B38" s="84" t="s">
        <v>124</v>
      </c>
      <c r="C38" s="26" t="s">
        <v>316</v>
      </c>
      <c r="D38" s="39"/>
      <c r="E38" s="114">
        <f t="shared" si="2"/>
        <v>1</v>
      </c>
    </row>
    <row r="39" spans="1:5" ht="50.15" customHeight="1" x14ac:dyDescent="0.35">
      <c r="A39" s="83">
        <v>8</v>
      </c>
      <c r="B39" s="84" t="s">
        <v>98</v>
      </c>
      <c r="C39" s="26" t="s">
        <v>316</v>
      </c>
      <c r="D39" s="39"/>
      <c r="E39" s="114">
        <f t="shared" si="2"/>
        <v>1</v>
      </c>
    </row>
    <row r="40" spans="1:5" ht="50.15" customHeight="1" x14ac:dyDescent="0.35">
      <c r="A40" s="83">
        <v>9</v>
      </c>
      <c r="B40" s="84" t="s">
        <v>160</v>
      </c>
      <c r="C40" s="26" t="s">
        <v>316</v>
      </c>
      <c r="D40" s="39"/>
      <c r="E40" s="114">
        <f t="shared" si="2"/>
        <v>1</v>
      </c>
    </row>
    <row r="41" spans="1:5" ht="50.15" customHeight="1" x14ac:dyDescent="0.35">
      <c r="A41" s="83">
        <v>10</v>
      </c>
      <c r="B41" s="84" t="s">
        <v>161</v>
      </c>
      <c r="C41" s="26" t="s">
        <v>316</v>
      </c>
      <c r="D41" s="39"/>
      <c r="E41" s="114">
        <f t="shared" si="2"/>
        <v>1</v>
      </c>
    </row>
    <row r="42" spans="1:5" ht="50.15" customHeight="1" x14ac:dyDescent="0.35">
      <c r="A42" s="83">
        <v>11</v>
      </c>
      <c r="B42" s="84" t="s">
        <v>162</v>
      </c>
      <c r="C42" s="26" t="s">
        <v>316</v>
      </c>
      <c r="D42" s="39"/>
      <c r="E42" s="114">
        <f t="shared" si="2"/>
        <v>1</v>
      </c>
    </row>
    <row r="43" spans="1:5" ht="50.15" customHeight="1" x14ac:dyDescent="0.35">
      <c r="A43" s="83">
        <v>12</v>
      </c>
      <c r="B43" s="84" t="s">
        <v>88</v>
      </c>
      <c r="C43" s="26" t="s">
        <v>316</v>
      </c>
      <c r="D43" s="39"/>
      <c r="E43" s="114">
        <f t="shared" si="2"/>
        <v>1</v>
      </c>
    </row>
    <row r="44" spans="1:5" ht="50.15" customHeight="1" x14ac:dyDescent="0.35">
      <c r="A44" s="83">
        <v>13</v>
      </c>
      <c r="B44" s="84" t="s">
        <v>99</v>
      </c>
      <c r="C44" s="26" t="s">
        <v>317</v>
      </c>
      <c r="D44" s="39" t="s">
        <v>330</v>
      </c>
      <c r="E44" s="114">
        <f t="shared" si="2"/>
        <v>0.5</v>
      </c>
    </row>
    <row r="45" spans="1:5" ht="15.5" customHeight="1" x14ac:dyDescent="0.35">
      <c r="A45" s="115"/>
      <c r="B45" s="116"/>
      <c r="C45" s="116"/>
      <c r="D45" s="118" t="s">
        <v>66</v>
      </c>
      <c r="E45" s="67">
        <f>SUM(E32:E44)</f>
        <v>12</v>
      </c>
    </row>
    <row r="46" spans="1:5" ht="15" customHeight="1" thickBot="1" x14ac:dyDescent="0.4">
      <c r="A46" s="119"/>
      <c r="B46" s="120"/>
      <c r="C46" s="120"/>
      <c r="D46" s="122"/>
      <c r="E46" s="113" t="s">
        <v>174</v>
      </c>
    </row>
    <row r="47" spans="1:5" ht="15" thickBot="1" x14ac:dyDescent="0.4">
      <c r="A47" s="123"/>
      <c r="B47" s="123"/>
      <c r="C47" s="123"/>
      <c r="D47" s="123"/>
      <c r="E47" s="124"/>
    </row>
    <row r="48" spans="1:5" ht="30" customHeight="1" x14ac:dyDescent="0.35">
      <c r="A48" s="136"/>
      <c r="B48" s="87" t="s">
        <v>163</v>
      </c>
      <c r="C48" s="87"/>
      <c r="D48" s="87"/>
      <c r="E48" s="137"/>
    </row>
    <row r="49" spans="1:5" ht="30" customHeight="1" x14ac:dyDescent="0.35">
      <c r="A49" s="138"/>
      <c r="B49" s="139" t="s">
        <v>53</v>
      </c>
      <c r="C49" s="130" t="s">
        <v>12</v>
      </c>
      <c r="D49" s="130" t="s">
        <v>13</v>
      </c>
      <c r="E49" s="131" t="s">
        <v>54</v>
      </c>
    </row>
    <row r="50" spans="1:5" ht="50.15" customHeight="1" x14ac:dyDescent="0.35">
      <c r="A50" s="83">
        <v>1</v>
      </c>
      <c r="B50" s="84" t="s">
        <v>164</v>
      </c>
      <c r="C50" s="26" t="s">
        <v>316</v>
      </c>
      <c r="D50" s="39"/>
      <c r="E50" s="114">
        <f>IF(C50="Fully met", 1, IF(C50="Partially met",0.5, 0))</f>
        <v>1</v>
      </c>
    </row>
    <row r="51" spans="1:5" ht="50.15" customHeight="1" x14ac:dyDescent="0.35">
      <c r="A51" s="83">
        <v>2</v>
      </c>
      <c r="B51" s="84" t="s">
        <v>165</v>
      </c>
      <c r="C51" s="26" t="s">
        <v>316</v>
      </c>
      <c r="D51" s="39"/>
      <c r="E51" s="114">
        <f t="shared" ref="E51:E55" si="3">IF(C51="Fully met", 1, IF(C51="Partially met",0.5, 0))</f>
        <v>1</v>
      </c>
    </row>
    <row r="52" spans="1:5" ht="50.15" customHeight="1" x14ac:dyDescent="0.35">
      <c r="A52" s="83">
        <v>3</v>
      </c>
      <c r="B52" s="84" t="s">
        <v>128</v>
      </c>
      <c r="C52" s="26" t="s">
        <v>317</v>
      </c>
      <c r="D52" s="39" t="s">
        <v>331</v>
      </c>
      <c r="E52" s="114">
        <f t="shared" si="3"/>
        <v>0.5</v>
      </c>
    </row>
    <row r="53" spans="1:5" ht="50.15" customHeight="1" x14ac:dyDescent="0.35">
      <c r="A53" s="83">
        <v>4</v>
      </c>
      <c r="B53" s="84" t="s">
        <v>166</v>
      </c>
      <c r="C53" s="26" t="s">
        <v>316</v>
      </c>
      <c r="D53" s="39"/>
      <c r="E53" s="114">
        <f t="shared" si="3"/>
        <v>1</v>
      </c>
    </row>
    <row r="54" spans="1:5" ht="80.150000000000006" customHeight="1" x14ac:dyDescent="0.35">
      <c r="A54" s="83">
        <v>5</v>
      </c>
      <c r="B54" s="84" t="s">
        <v>130</v>
      </c>
      <c r="C54" s="26" t="s">
        <v>316</v>
      </c>
      <c r="D54" s="39"/>
      <c r="E54" s="114">
        <f t="shared" si="3"/>
        <v>1</v>
      </c>
    </row>
    <row r="55" spans="1:5" ht="50.15" customHeight="1" x14ac:dyDescent="0.35">
      <c r="A55" s="83">
        <v>6</v>
      </c>
      <c r="B55" s="84" t="s">
        <v>167</v>
      </c>
      <c r="C55" s="26" t="s">
        <v>317</v>
      </c>
      <c r="D55" s="39" t="s">
        <v>332</v>
      </c>
      <c r="E55" s="114">
        <f t="shared" si="3"/>
        <v>0.5</v>
      </c>
    </row>
    <row r="56" spans="1:5" ht="15.5" customHeight="1" x14ac:dyDescent="0.35">
      <c r="A56" s="115"/>
      <c r="B56" s="116"/>
      <c r="C56" s="116"/>
      <c r="D56" s="118" t="s">
        <v>66</v>
      </c>
      <c r="E56" s="67">
        <f>SUM(E50:E55)</f>
        <v>5</v>
      </c>
    </row>
    <row r="57" spans="1:5" ht="15" customHeight="1" thickBot="1" x14ac:dyDescent="0.4">
      <c r="A57" s="119"/>
      <c r="B57" s="120"/>
      <c r="C57" s="120"/>
      <c r="D57" s="122"/>
      <c r="E57" s="113" t="s">
        <v>143</v>
      </c>
    </row>
    <row r="58" spans="1:5" ht="15" thickBot="1" x14ac:dyDescent="0.4">
      <c r="A58" s="124"/>
      <c r="B58" s="123"/>
      <c r="C58" s="123"/>
      <c r="D58" s="123"/>
      <c r="E58" s="124"/>
    </row>
    <row r="59" spans="1:5" ht="30" customHeight="1" x14ac:dyDescent="0.35">
      <c r="A59" s="136"/>
      <c r="B59" s="87" t="s">
        <v>168</v>
      </c>
      <c r="C59" s="87"/>
      <c r="D59" s="87"/>
      <c r="E59" s="137"/>
    </row>
    <row r="60" spans="1:5" ht="30" customHeight="1" x14ac:dyDescent="0.35">
      <c r="A60" s="138"/>
      <c r="B60" s="139" t="s">
        <v>53</v>
      </c>
      <c r="C60" s="130" t="s">
        <v>12</v>
      </c>
      <c r="D60" s="130" t="s">
        <v>13</v>
      </c>
      <c r="E60" s="131" t="s">
        <v>54</v>
      </c>
    </row>
    <row r="61" spans="1:5" ht="80.150000000000006" customHeight="1" x14ac:dyDescent="0.35">
      <c r="A61" s="83">
        <v>1</v>
      </c>
      <c r="B61" s="84" t="s">
        <v>169</v>
      </c>
      <c r="C61" s="26" t="s">
        <v>316</v>
      </c>
      <c r="D61" s="25"/>
      <c r="E61" s="114">
        <f>IF(C61="Fully met", 1, IF(C61="Partially met",0.5, 0))</f>
        <v>1</v>
      </c>
    </row>
    <row r="62" spans="1:5" ht="50.15" customHeight="1" x14ac:dyDescent="0.35">
      <c r="A62" s="83">
        <v>2</v>
      </c>
      <c r="B62" s="84" t="s">
        <v>133</v>
      </c>
      <c r="C62" s="26" t="s">
        <v>316</v>
      </c>
      <c r="D62" s="25"/>
      <c r="E62" s="114">
        <f t="shared" ref="E62:E63" si="4">IF(C62="Fully met", 1, IF(C62="Partially met",0.5, 0))</f>
        <v>1</v>
      </c>
    </row>
    <row r="63" spans="1:5" ht="80.150000000000006" customHeight="1" x14ac:dyDescent="0.35">
      <c r="A63" s="83">
        <v>3</v>
      </c>
      <c r="B63" s="133" t="s">
        <v>170</v>
      </c>
      <c r="C63" s="26" t="s">
        <v>316</v>
      </c>
      <c r="D63" s="25"/>
      <c r="E63" s="114">
        <f t="shared" si="4"/>
        <v>1</v>
      </c>
    </row>
    <row r="64" spans="1:5" ht="130" customHeight="1" x14ac:dyDescent="0.35">
      <c r="A64" s="134">
        <v>4</v>
      </c>
      <c r="B64" s="84" t="s">
        <v>294</v>
      </c>
      <c r="C64" s="37" t="s">
        <v>316</v>
      </c>
      <c r="D64" s="39"/>
      <c r="E64" s="114">
        <f>IF(C64="Fully met", 1, IF(C64="Partially met",0.5, 0))</f>
        <v>1</v>
      </c>
    </row>
    <row r="65" spans="1:5" ht="50.15" customHeight="1" x14ac:dyDescent="0.35">
      <c r="A65" s="83">
        <v>5</v>
      </c>
      <c r="B65" s="135" t="s">
        <v>137</v>
      </c>
      <c r="C65" s="26" t="s">
        <v>316</v>
      </c>
      <c r="D65" s="25"/>
      <c r="E65" s="114">
        <f>IF(C65="Fully met", 1, IF(C65="Partially met",0.5, 0))</f>
        <v>1</v>
      </c>
    </row>
    <row r="66" spans="1:5" ht="50.15" customHeight="1" x14ac:dyDescent="0.35">
      <c r="A66" s="83">
        <v>6</v>
      </c>
      <c r="B66" s="84" t="s">
        <v>138</v>
      </c>
      <c r="C66" s="26" t="s">
        <v>316</v>
      </c>
      <c r="D66" s="25"/>
      <c r="E66" s="114">
        <f t="shared" ref="E66:E72" si="5">IF(C66="Fully met", 1, IF(C66="Partially met",0.5, 0))</f>
        <v>1</v>
      </c>
    </row>
    <row r="67" spans="1:5" ht="80.150000000000006" customHeight="1" x14ac:dyDescent="0.35">
      <c r="A67" s="83">
        <v>7</v>
      </c>
      <c r="B67" s="84" t="s">
        <v>171</v>
      </c>
      <c r="C67" s="26" t="s">
        <v>317</v>
      </c>
      <c r="D67" s="39" t="s">
        <v>333</v>
      </c>
      <c r="E67" s="114">
        <f t="shared" si="5"/>
        <v>0.5</v>
      </c>
    </row>
    <row r="68" spans="1:5" ht="50.15" customHeight="1" x14ac:dyDescent="0.35">
      <c r="A68" s="83">
        <v>8</v>
      </c>
      <c r="B68" s="84" t="s">
        <v>172</v>
      </c>
      <c r="C68" s="26" t="s">
        <v>316</v>
      </c>
      <c r="D68" s="25"/>
      <c r="E68" s="114">
        <f t="shared" si="5"/>
        <v>1</v>
      </c>
    </row>
    <row r="69" spans="1:5" ht="80.150000000000006" customHeight="1" x14ac:dyDescent="0.35">
      <c r="A69" s="83">
        <v>9</v>
      </c>
      <c r="B69" s="84" t="s">
        <v>173</v>
      </c>
      <c r="C69" s="26" t="s">
        <v>316</v>
      </c>
      <c r="D69" s="25"/>
      <c r="E69" s="114">
        <f t="shared" si="5"/>
        <v>1</v>
      </c>
    </row>
    <row r="70" spans="1:5" ht="50.15" customHeight="1" x14ac:dyDescent="0.35">
      <c r="A70" s="83">
        <v>10</v>
      </c>
      <c r="B70" s="84" t="s">
        <v>135</v>
      </c>
      <c r="C70" s="26" t="s">
        <v>316</v>
      </c>
      <c r="D70" s="25"/>
      <c r="E70" s="114">
        <f t="shared" si="5"/>
        <v>1</v>
      </c>
    </row>
    <row r="71" spans="1:5" ht="50.15" customHeight="1" x14ac:dyDescent="0.35">
      <c r="A71" s="83">
        <v>11</v>
      </c>
      <c r="B71" s="84" t="s">
        <v>185</v>
      </c>
      <c r="C71" s="26" t="s">
        <v>316</v>
      </c>
      <c r="D71" s="25"/>
      <c r="E71" s="114">
        <f t="shared" si="5"/>
        <v>1</v>
      </c>
    </row>
    <row r="72" spans="1:5" ht="50.15" customHeight="1" x14ac:dyDescent="0.35">
      <c r="A72" s="83">
        <v>12</v>
      </c>
      <c r="B72" s="84" t="s">
        <v>140</v>
      </c>
      <c r="C72" s="26" t="s">
        <v>317</v>
      </c>
      <c r="D72" s="39" t="s">
        <v>334</v>
      </c>
      <c r="E72" s="114">
        <f t="shared" si="5"/>
        <v>0.5</v>
      </c>
    </row>
    <row r="73" spans="1:5" ht="15.5" customHeight="1" x14ac:dyDescent="0.35">
      <c r="A73" s="115"/>
      <c r="B73" s="116"/>
      <c r="C73" s="116"/>
      <c r="D73" s="118" t="s">
        <v>66</v>
      </c>
      <c r="E73" s="67">
        <f>SUM(E61:E72)</f>
        <v>11</v>
      </c>
    </row>
    <row r="74" spans="1:5" ht="15" customHeight="1" thickBot="1" x14ac:dyDescent="0.4">
      <c r="A74" s="119"/>
      <c r="B74" s="120"/>
      <c r="C74" s="120"/>
      <c r="D74" s="122"/>
      <c r="E74" s="113" t="s">
        <v>67</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zoomScaleNormal="100" workbookViewId="0">
      <selection activeCell="D75" sqref="D7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6" t="s">
        <v>9</v>
      </c>
      <c r="B1" s="106"/>
      <c r="C1" s="141"/>
      <c r="D1" s="106"/>
      <c r="E1" s="106"/>
    </row>
    <row r="2" spans="1:5" ht="15.5" x14ac:dyDescent="0.35">
      <c r="A2" s="142"/>
      <c r="B2" s="123"/>
      <c r="C2" s="124"/>
      <c r="D2" s="123"/>
      <c r="E2" s="124"/>
    </row>
    <row r="3" spans="1:5" ht="15.5" x14ac:dyDescent="0.35">
      <c r="A3" s="143" t="s">
        <v>51</v>
      </c>
      <c r="B3" s="143"/>
      <c r="C3" s="144"/>
      <c r="D3" s="143"/>
      <c r="E3" s="143"/>
    </row>
    <row r="4" spans="1:5" x14ac:dyDescent="0.35">
      <c r="A4" s="123"/>
      <c r="B4" s="123"/>
      <c r="C4" s="124"/>
      <c r="D4" s="123"/>
      <c r="E4" s="124"/>
    </row>
    <row r="5" spans="1:5" ht="18.5" x14ac:dyDescent="0.45">
      <c r="A5" s="145" t="s">
        <v>235</v>
      </c>
      <c r="B5" s="145"/>
      <c r="C5" s="146"/>
      <c r="D5" s="145"/>
      <c r="E5" s="145"/>
    </row>
    <row r="6" spans="1:5" ht="16" thickBot="1" x14ac:dyDescent="0.4">
      <c r="A6" s="149"/>
      <c r="B6" s="149"/>
      <c r="C6" s="149"/>
      <c r="D6" s="149"/>
      <c r="E6" s="149"/>
    </row>
    <row r="7" spans="1:5" ht="30" customHeight="1" x14ac:dyDescent="0.35">
      <c r="A7" s="136"/>
      <c r="B7" s="87" t="s">
        <v>146</v>
      </c>
      <c r="C7" s="88"/>
      <c r="D7" s="87"/>
      <c r="E7" s="137"/>
    </row>
    <row r="8" spans="1:5" ht="30" customHeight="1" x14ac:dyDescent="0.35">
      <c r="A8" s="138"/>
      <c r="B8" s="139" t="s">
        <v>53</v>
      </c>
      <c r="C8" s="130" t="s">
        <v>12</v>
      </c>
      <c r="D8" s="130" t="s">
        <v>13</v>
      </c>
      <c r="E8" s="131" t="s">
        <v>54</v>
      </c>
    </row>
    <row r="9" spans="1:5" ht="81" customHeight="1" x14ac:dyDescent="0.35">
      <c r="A9" s="83">
        <v>1</v>
      </c>
      <c r="B9" s="84" t="s">
        <v>175</v>
      </c>
      <c r="C9" s="28" t="s">
        <v>316</v>
      </c>
      <c r="D9" s="39" t="s">
        <v>335</v>
      </c>
      <c r="E9" s="114">
        <f>IF(C9="Fully met", 1, IF(C9="Partially met",0.5, 0))</f>
        <v>1</v>
      </c>
    </row>
    <row r="10" spans="1:5" ht="81" customHeight="1" x14ac:dyDescent="0.35">
      <c r="A10" s="83">
        <v>2</v>
      </c>
      <c r="B10" s="133" t="s">
        <v>56</v>
      </c>
      <c r="C10" s="28" t="s">
        <v>316</v>
      </c>
      <c r="D10" s="39" t="s">
        <v>335</v>
      </c>
      <c r="E10" s="114">
        <f t="shared" ref="E10:E11" si="0">IF(C10="Fully met", 1, IF(C10="Partially met",0.5, 0))</f>
        <v>1</v>
      </c>
    </row>
    <row r="11" spans="1:5" ht="50.15" customHeight="1" x14ac:dyDescent="0.35">
      <c r="A11" s="134">
        <v>3</v>
      </c>
      <c r="B11" s="133" t="s">
        <v>148</v>
      </c>
      <c r="C11" s="37" t="s">
        <v>316</v>
      </c>
      <c r="D11" s="39" t="s">
        <v>335</v>
      </c>
      <c r="E11" s="114">
        <f t="shared" si="0"/>
        <v>1</v>
      </c>
    </row>
    <row r="12" spans="1:5" ht="150" customHeight="1" x14ac:dyDescent="0.35">
      <c r="A12" s="134">
        <v>4</v>
      </c>
      <c r="B12" s="84" t="s">
        <v>291</v>
      </c>
      <c r="C12" s="37" t="s">
        <v>317</v>
      </c>
      <c r="D12" s="39" t="s">
        <v>336</v>
      </c>
      <c r="E12" s="114">
        <f>IF(C12="Fully met", 1, IF(C12="Partially met",0.5, 0))</f>
        <v>0.5</v>
      </c>
    </row>
    <row r="13" spans="1:5" ht="80.150000000000006" customHeight="1" x14ac:dyDescent="0.35">
      <c r="A13" s="83">
        <v>5</v>
      </c>
      <c r="B13" s="135" t="s">
        <v>149</v>
      </c>
      <c r="C13" s="28" t="s">
        <v>317</v>
      </c>
      <c r="D13" s="39" t="s">
        <v>337</v>
      </c>
      <c r="E13" s="114">
        <f>IF(C13="Fully met", 1, IF(C13="Partially met",0.5, 0))</f>
        <v>0.5</v>
      </c>
    </row>
    <row r="14" spans="1:5" ht="50.15" customHeight="1" x14ac:dyDescent="0.35">
      <c r="A14" s="83">
        <v>6</v>
      </c>
      <c r="B14" s="84" t="s">
        <v>176</v>
      </c>
      <c r="C14" s="28" t="s">
        <v>316</v>
      </c>
      <c r="D14" s="25"/>
      <c r="E14" s="114">
        <f t="shared" ref="E14:E26" si="1">IF(C14="Fully met", 1, IF(C14="Partially met",0.5, 0))</f>
        <v>1</v>
      </c>
    </row>
    <row r="15" spans="1:5" ht="50.15" customHeight="1" x14ac:dyDescent="0.35">
      <c r="A15" s="83">
        <v>7</v>
      </c>
      <c r="B15" s="84" t="s">
        <v>177</v>
      </c>
      <c r="C15" s="28" t="s">
        <v>316</v>
      </c>
      <c r="D15" s="39" t="s">
        <v>338</v>
      </c>
      <c r="E15" s="114">
        <f t="shared" si="1"/>
        <v>1</v>
      </c>
    </row>
    <row r="16" spans="1:5" ht="50.15" customHeight="1" x14ac:dyDescent="0.35">
      <c r="A16" s="83">
        <v>8</v>
      </c>
      <c r="B16" s="84" t="s">
        <v>152</v>
      </c>
      <c r="C16" s="28" t="s">
        <v>316</v>
      </c>
      <c r="D16" s="25"/>
      <c r="E16" s="114">
        <f t="shared" si="1"/>
        <v>1</v>
      </c>
    </row>
    <row r="17" spans="1:5" ht="50.15" customHeight="1" x14ac:dyDescent="0.35">
      <c r="A17" s="83">
        <v>9</v>
      </c>
      <c r="B17" s="84" t="s">
        <v>178</v>
      </c>
      <c r="C17" s="28" t="s">
        <v>317</v>
      </c>
      <c r="D17" s="39" t="s">
        <v>339</v>
      </c>
      <c r="E17" s="114">
        <f t="shared" si="1"/>
        <v>0.5</v>
      </c>
    </row>
    <row r="18" spans="1:5" ht="50.15" customHeight="1" x14ac:dyDescent="0.35">
      <c r="A18" s="83">
        <v>10</v>
      </c>
      <c r="B18" s="84" t="s">
        <v>154</v>
      </c>
      <c r="C18" s="28" t="s">
        <v>310</v>
      </c>
      <c r="D18" s="39" t="s">
        <v>341</v>
      </c>
      <c r="E18" s="114">
        <f t="shared" si="1"/>
        <v>0</v>
      </c>
    </row>
    <row r="19" spans="1:5" ht="50.15" customHeight="1" x14ac:dyDescent="0.35">
      <c r="A19" s="83">
        <v>11</v>
      </c>
      <c r="B19" s="84" t="s">
        <v>84</v>
      </c>
      <c r="C19" s="28" t="s">
        <v>316</v>
      </c>
      <c r="D19" s="25"/>
      <c r="E19" s="114">
        <f t="shared" si="1"/>
        <v>1</v>
      </c>
    </row>
    <row r="20" spans="1:5" ht="50.15" customHeight="1" x14ac:dyDescent="0.35">
      <c r="A20" s="83">
        <v>12</v>
      </c>
      <c r="B20" s="84" t="s">
        <v>155</v>
      </c>
      <c r="C20" s="28" t="s">
        <v>316</v>
      </c>
      <c r="D20" s="25"/>
      <c r="E20" s="114">
        <f t="shared" si="1"/>
        <v>1</v>
      </c>
    </row>
    <row r="21" spans="1:5" ht="50.15" customHeight="1" x14ac:dyDescent="0.35">
      <c r="A21" s="83">
        <v>13</v>
      </c>
      <c r="B21" s="84" t="s">
        <v>266</v>
      </c>
      <c r="C21" s="28" t="s">
        <v>310</v>
      </c>
      <c r="D21" s="39" t="s">
        <v>341</v>
      </c>
      <c r="E21" s="114">
        <f t="shared" si="1"/>
        <v>0</v>
      </c>
    </row>
    <row r="22" spans="1:5" ht="50.15" customHeight="1" x14ac:dyDescent="0.35">
      <c r="A22" s="83">
        <v>14</v>
      </c>
      <c r="B22" s="84" t="s">
        <v>156</v>
      </c>
      <c r="C22" s="28" t="s">
        <v>317</v>
      </c>
      <c r="D22" s="39" t="s">
        <v>342</v>
      </c>
      <c r="E22" s="114">
        <f t="shared" si="1"/>
        <v>0.5</v>
      </c>
    </row>
    <row r="23" spans="1:5" ht="50.15" customHeight="1" x14ac:dyDescent="0.35">
      <c r="A23" s="83">
        <v>15</v>
      </c>
      <c r="B23" s="84" t="s">
        <v>157</v>
      </c>
      <c r="C23" s="28" t="s">
        <v>316</v>
      </c>
      <c r="D23" s="25"/>
      <c r="E23" s="114">
        <f t="shared" si="1"/>
        <v>1</v>
      </c>
    </row>
    <row r="24" spans="1:5" ht="50.15" customHeight="1" x14ac:dyDescent="0.35">
      <c r="A24" s="83">
        <v>16</v>
      </c>
      <c r="B24" s="84" t="s">
        <v>267</v>
      </c>
      <c r="C24" s="28" t="s">
        <v>316</v>
      </c>
      <c r="D24" s="39" t="s">
        <v>340</v>
      </c>
      <c r="E24" s="114">
        <f t="shared" si="1"/>
        <v>1</v>
      </c>
    </row>
    <row r="25" spans="1:5" ht="50.15" customHeight="1" x14ac:dyDescent="0.35">
      <c r="A25" s="83">
        <v>17</v>
      </c>
      <c r="B25" s="84" t="s">
        <v>88</v>
      </c>
      <c r="C25" s="28" t="s">
        <v>316</v>
      </c>
      <c r="D25" s="39"/>
      <c r="E25" s="114">
        <f t="shared" si="1"/>
        <v>1</v>
      </c>
    </row>
    <row r="26" spans="1:5" ht="50.15" customHeight="1" x14ac:dyDescent="0.35">
      <c r="A26" s="83">
        <v>18</v>
      </c>
      <c r="B26" s="84" t="s">
        <v>89</v>
      </c>
      <c r="C26" s="28" t="s">
        <v>310</v>
      </c>
      <c r="D26" s="39" t="s">
        <v>343</v>
      </c>
      <c r="E26" s="114">
        <f t="shared" si="1"/>
        <v>0</v>
      </c>
    </row>
    <row r="27" spans="1:5" ht="15.5" customHeight="1" x14ac:dyDescent="0.35">
      <c r="A27" s="115"/>
      <c r="B27" s="116"/>
      <c r="C27" s="117"/>
      <c r="D27" s="118" t="s">
        <v>66</v>
      </c>
      <c r="E27" s="67">
        <f>SUM(E9:E26)</f>
        <v>13</v>
      </c>
    </row>
    <row r="28" spans="1:5" ht="15" customHeight="1" thickBot="1" x14ac:dyDescent="0.4">
      <c r="A28" s="119"/>
      <c r="B28" s="120"/>
      <c r="C28" s="121"/>
      <c r="D28" s="122"/>
      <c r="E28" s="113" t="s">
        <v>141</v>
      </c>
    </row>
    <row r="29" spans="1:5" ht="15" thickBot="1" x14ac:dyDescent="0.4">
      <c r="A29" s="123"/>
      <c r="B29" s="123"/>
      <c r="C29" s="124"/>
      <c r="D29" s="123"/>
      <c r="E29" s="124"/>
    </row>
    <row r="30" spans="1:5" ht="30" customHeight="1" x14ac:dyDescent="0.35">
      <c r="A30" s="136"/>
      <c r="B30" s="87" t="s">
        <v>159</v>
      </c>
      <c r="C30" s="88"/>
      <c r="D30" s="87"/>
      <c r="E30" s="137"/>
    </row>
    <row r="31" spans="1:5" ht="30" customHeight="1" x14ac:dyDescent="0.35">
      <c r="A31" s="138"/>
      <c r="B31" s="139" t="s">
        <v>53</v>
      </c>
      <c r="C31" s="130" t="s">
        <v>12</v>
      </c>
      <c r="D31" s="130" t="s">
        <v>13</v>
      </c>
      <c r="E31" s="131" t="s">
        <v>54</v>
      </c>
    </row>
    <row r="32" spans="1:5" ht="80.150000000000006" customHeight="1" x14ac:dyDescent="0.35">
      <c r="A32" s="83">
        <v>1</v>
      </c>
      <c r="B32" s="84" t="s">
        <v>91</v>
      </c>
      <c r="C32" s="28" t="s">
        <v>316</v>
      </c>
      <c r="D32" s="39"/>
      <c r="E32" s="114">
        <f>IF(C32="Fully met", 1, IF(C32="Partially met",0.5, 0))</f>
        <v>1</v>
      </c>
    </row>
    <row r="33" spans="1:5" ht="80.150000000000006" customHeight="1" x14ac:dyDescent="0.35">
      <c r="A33" s="83">
        <v>2</v>
      </c>
      <c r="B33" s="84" t="s">
        <v>92</v>
      </c>
      <c r="C33" s="28" t="s">
        <v>316</v>
      </c>
      <c r="D33" s="39"/>
      <c r="E33" s="114">
        <f t="shared" ref="E33:E45" si="2">IF(C33="Fully met", 1, IF(C33="Partially met",0.5, 0))</f>
        <v>1</v>
      </c>
    </row>
    <row r="34" spans="1:5" ht="50.15" customHeight="1" x14ac:dyDescent="0.35">
      <c r="A34" s="83">
        <v>3</v>
      </c>
      <c r="B34" s="84" t="s">
        <v>93</v>
      </c>
      <c r="C34" s="28" t="s">
        <v>316</v>
      </c>
      <c r="D34" s="39"/>
      <c r="E34" s="114">
        <f t="shared" si="2"/>
        <v>1</v>
      </c>
    </row>
    <row r="35" spans="1:5" ht="50.15" customHeight="1" x14ac:dyDescent="0.35">
      <c r="A35" s="83">
        <v>4</v>
      </c>
      <c r="B35" s="84" t="s">
        <v>123</v>
      </c>
      <c r="C35" s="28" t="s">
        <v>316</v>
      </c>
      <c r="D35" s="39"/>
      <c r="E35" s="114">
        <f t="shared" si="2"/>
        <v>1</v>
      </c>
    </row>
    <row r="36" spans="1:5" ht="50.15" customHeight="1" x14ac:dyDescent="0.35">
      <c r="A36" s="83">
        <v>5</v>
      </c>
      <c r="B36" s="84" t="s">
        <v>95</v>
      </c>
      <c r="C36" s="28" t="s">
        <v>317</v>
      </c>
      <c r="D36" s="39" t="s">
        <v>344</v>
      </c>
      <c r="E36" s="114">
        <f t="shared" si="2"/>
        <v>0.5</v>
      </c>
    </row>
    <row r="37" spans="1:5" ht="50.15" customHeight="1" x14ac:dyDescent="0.35">
      <c r="A37" s="83">
        <v>6</v>
      </c>
      <c r="B37" s="84" t="s">
        <v>96</v>
      </c>
      <c r="C37" s="28" t="s">
        <v>316</v>
      </c>
      <c r="D37" s="39"/>
      <c r="E37" s="114">
        <f t="shared" si="2"/>
        <v>1</v>
      </c>
    </row>
    <row r="38" spans="1:5" ht="50.15" customHeight="1" x14ac:dyDescent="0.35">
      <c r="A38" s="83">
        <v>7</v>
      </c>
      <c r="B38" s="84" t="s">
        <v>179</v>
      </c>
      <c r="C38" s="28" t="s">
        <v>316</v>
      </c>
      <c r="D38" s="39"/>
      <c r="E38" s="114">
        <f t="shared" si="2"/>
        <v>1</v>
      </c>
    </row>
    <row r="39" spans="1:5" ht="50.15" customHeight="1" x14ac:dyDescent="0.35">
      <c r="A39" s="83">
        <v>8</v>
      </c>
      <c r="B39" s="84" t="s">
        <v>98</v>
      </c>
      <c r="C39" s="28" t="s">
        <v>316</v>
      </c>
      <c r="D39" s="39"/>
      <c r="E39" s="114">
        <f t="shared" si="2"/>
        <v>1</v>
      </c>
    </row>
    <row r="40" spans="1:5" ht="50.15" customHeight="1" x14ac:dyDescent="0.35">
      <c r="A40" s="83">
        <v>9</v>
      </c>
      <c r="B40" s="84" t="s">
        <v>180</v>
      </c>
      <c r="C40" s="28" t="s">
        <v>316</v>
      </c>
      <c r="D40" s="39"/>
      <c r="E40" s="114">
        <f t="shared" si="2"/>
        <v>1</v>
      </c>
    </row>
    <row r="41" spans="1:5" ht="50.15" customHeight="1" x14ac:dyDescent="0.35">
      <c r="A41" s="83">
        <v>10</v>
      </c>
      <c r="B41" s="84" t="s">
        <v>181</v>
      </c>
      <c r="C41" s="28" t="s">
        <v>316</v>
      </c>
      <c r="D41" s="39"/>
      <c r="E41" s="114">
        <f t="shared" si="2"/>
        <v>1</v>
      </c>
    </row>
    <row r="42" spans="1:5" ht="50.15" customHeight="1" x14ac:dyDescent="0.35">
      <c r="A42" s="83">
        <v>11</v>
      </c>
      <c r="B42" s="84" t="s">
        <v>162</v>
      </c>
      <c r="C42" s="28" t="s">
        <v>316</v>
      </c>
      <c r="D42" s="39"/>
      <c r="E42" s="114">
        <f t="shared" si="2"/>
        <v>1</v>
      </c>
    </row>
    <row r="43" spans="1:5" ht="50.15" customHeight="1" x14ac:dyDescent="0.35">
      <c r="A43" s="83">
        <v>12</v>
      </c>
      <c r="B43" s="84" t="s">
        <v>182</v>
      </c>
      <c r="C43" s="28" t="s">
        <v>310</v>
      </c>
      <c r="D43" s="39" t="s">
        <v>345</v>
      </c>
      <c r="E43" s="114">
        <f t="shared" si="2"/>
        <v>0</v>
      </c>
    </row>
    <row r="44" spans="1:5" ht="50.15" customHeight="1" x14ac:dyDescent="0.35">
      <c r="A44" s="83">
        <v>13</v>
      </c>
      <c r="B44" s="84" t="s">
        <v>88</v>
      </c>
      <c r="C44" s="28" t="s">
        <v>316</v>
      </c>
      <c r="D44" s="39"/>
      <c r="E44" s="114">
        <f t="shared" si="2"/>
        <v>1</v>
      </c>
    </row>
    <row r="45" spans="1:5" ht="50.15" customHeight="1" x14ac:dyDescent="0.35">
      <c r="A45" s="83">
        <v>14</v>
      </c>
      <c r="B45" s="84" t="s">
        <v>99</v>
      </c>
      <c r="C45" s="28" t="s">
        <v>317</v>
      </c>
      <c r="D45" s="39" t="s">
        <v>320</v>
      </c>
      <c r="E45" s="114">
        <f t="shared" si="2"/>
        <v>0.5</v>
      </c>
    </row>
    <row r="46" spans="1:5" ht="15.5" customHeight="1" x14ac:dyDescent="0.35">
      <c r="A46" s="115"/>
      <c r="B46" s="116"/>
      <c r="C46" s="117"/>
      <c r="D46" s="118" t="s">
        <v>66</v>
      </c>
      <c r="E46" s="67">
        <f>SUM(E32:E45)</f>
        <v>12</v>
      </c>
    </row>
    <row r="47" spans="1:5" ht="15" customHeight="1" thickBot="1" x14ac:dyDescent="0.4">
      <c r="A47" s="119"/>
      <c r="B47" s="120"/>
      <c r="C47" s="121"/>
      <c r="D47" s="122"/>
      <c r="E47" s="113" t="s">
        <v>197</v>
      </c>
    </row>
    <row r="48" spans="1:5" ht="15" thickBot="1" x14ac:dyDescent="0.4">
      <c r="A48" s="123"/>
      <c r="B48" s="123"/>
      <c r="C48" s="124"/>
      <c r="D48" s="123"/>
      <c r="E48" s="124"/>
    </row>
    <row r="49" spans="1:5" ht="30" customHeight="1" x14ac:dyDescent="0.35">
      <c r="A49" s="136"/>
      <c r="B49" s="87" t="s">
        <v>163</v>
      </c>
      <c r="C49" s="88"/>
      <c r="D49" s="87"/>
      <c r="E49" s="137"/>
    </row>
    <row r="50" spans="1:5" ht="30" customHeight="1" x14ac:dyDescent="0.35">
      <c r="A50" s="138"/>
      <c r="B50" s="139" t="s">
        <v>53</v>
      </c>
      <c r="C50" s="130" t="s">
        <v>12</v>
      </c>
      <c r="D50" s="130" t="s">
        <v>13</v>
      </c>
      <c r="E50" s="131" t="s">
        <v>54</v>
      </c>
    </row>
    <row r="51" spans="1:5" ht="186" x14ac:dyDescent="0.35">
      <c r="A51" s="83">
        <v>1</v>
      </c>
      <c r="B51" s="84" t="s">
        <v>164</v>
      </c>
      <c r="C51" s="28" t="s">
        <v>317</v>
      </c>
      <c r="D51" s="39" t="s">
        <v>346</v>
      </c>
      <c r="E51" s="114">
        <f>IF(C51="Fully met", 1, IF(C51="Partially met",0.5, 0))</f>
        <v>0.5</v>
      </c>
    </row>
    <row r="52" spans="1:5" ht="93" x14ac:dyDescent="0.35">
      <c r="A52" s="83">
        <v>2</v>
      </c>
      <c r="B52" s="84" t="s">
        <v>165</v>
      </c>
      <c r="C52" s="28" t="s">
        <v>310</v>
      </c>
      <c r="D52" s="39" t="s">
        <v>347</v>
      </c>
      <c r="E52" s="114">
        <f t="shared" ref="E52:E56" si="3">IF(C52="Fully met", 1, IF(C52="Partially met",0.5, 0))</f>
        <v>0</v>
      </c>
    </row>
    <row r="53" spans="1:5" ht="186" x14ac:dyDescent="0.35">
      <c r="A53" s="83">
        <v>3</v>
      </c>
      <c r="B53" s="84" t="s">
        <v>128</v>
      </c>
      <c r="C53" s="28" t="s">
        <v>317</v>
      </c>
      <c r="D53" s="39" t="s">
        <v>348</v>
      </c>
      <c r="E53" s="114">
        <f t="shared" si="3"/>
        <v>0.5</v>
      </c>
    </row>
    <row r="54" spans="1:5" ht="93" x14ac:dyDescent="0.35">
      <c r="A54" s="83">
        <v>4</v>
      </c>
      <c r="B54" s="84" t="s">
        <v>183</v>
      </c>
      <c r="C54" s="28" t="s">
        <v>310</v>
      </c>
      <c r="D54" s="39" t="s">
        <v>349</v>
      </c>
      <c r="E54" s="114">
        <f t="shared" si="3"/>
        <v>0</v>
      </c>
    </row>
    <row r="55" spans="1:5" ht="108.5" x14ac:dyDescent="0.35">
      <c r="A55" s="83">
        <v>5</v>
      </c>
      <c r="B55" s="84" t="s">
        <v>184</v>
      </c>
      <c r="C55" s="28" t="s">
        <v>316</v>
      </c>
      <c r="D55" s="39" t="s">
        <v>350</v>
      </c>
      <c r="E55" s="114">
        <f t="shared" si="3"/>
        <v>1</v>
      </c>
    </row>
    <row r="56" spans="1:5" ht="186" x14ac:dyDescent="0.35">
      <c r="A56" s="83">
        <v>6</v>
      </c>
      <c r="B56" s="84" t="s">
        <v>167</v>
      </c>
      <c r="C56" s="28" t="s">
        <v>317</v>
      </c>
      <c r="D56" s="39" t="s">
        <v>351</v>
      </c>
      <c r="E56" s="114">
        <f t="shared" si="3"/>
        <v>0.5</v>
      </c>
    </row>
    <row r="57" spans="1:5" ht="15.5" customHeight="1" x14ac:dyDescent="0.35">
      <c r="A57" s="115"/>
      <c r="B57" s="116"/>
      <c r="C57" s="117"/>
      <c r="D57" s="118" t="s">
        <v>66</v>
      </c>
      <c r="E57" s="67">
        <f>SUM(E51:E56)</f>
        <v>2.5</v>
      </c>
    </row>
    <row r="58" spans="1:5" ht="15" customHeight="1" thickBot="1" x14ac:dyDescent="0.4">
      <c r="A58" s="119"/>
      <c r="B58" s="120"/>
      <c r="C58" s="121"/>
      <c r="D58" s="122"/>
      <c r="E58" s="113" t="s">
        <v>143</v>
      </c>
    </row>
    <row r="59" spans="1:5" ht="15" thickBot="1" x14ac:dyDescent="0.4">
      <c r="A59" s="123"/>
      <c r="B59" s="123"/>
      <c r="C59" s="124"/>
      <c r="D59" s="123"/>
      <c r="E59" s="124"/>
    </row>
    <row r="60" spans="1:5" ht="30" customHeight="1" x14ac:dyDescent="0.35">
      <c r="A60" s="136"/>
      <c r="B60" s="87" t="s">
        <v>168</v>
      </c>
      <c r="C60" s="88"/>
      <c r="D60" s="87"/>
      <c r="E60" s="137"/>
    </row>
    <row r="61" spans="1:5" ht="30" customHeight="1" x14ac:dyDescent="0.35">
      <c r="A61" s="138"/>
      <c r="B61" s="139" t="s">
        <v>53</v>
      </c>
      <c r="C61" s="130" t="s">
        <v>12</v>
      </c>
      <c r="D61" s="130" t="s">
        <v>13</v>
      </c>
      <c r="E61" s="131" t="s">
        <v>54</v>
      </c>
    </row>
    <row r="62" spans="1:5" ht="108.5" x14ac:dyDescent="0.35">
      <c r="A62" s="83">
        <v>1</v>
      </c>
      <c r="B62" s="84" t="s">
        <v>169</v>
      </c>
      <c r="C62" s="28" t="s">
        <v>316</v>
      </c>
      <c r="D62" s="39" t="s">
        <v>352</v>
      </c>
      <c r="E62" s="114">
        <f>IF(C62="Fully met", 1, IF(C62="Partially met",0.5, 0))</f>
        <v>1</v>
      </c>
    </row>
    <row r="63" spans="1:5" ht="124" x14ac:dyDescent="0.35">
      <c r="A63" s="83">
        <v>2</v>
      </c>
      <c r="B63" s="84" t="s">
        <v>185</v>
      </c>
      <c r="C63" s="28" t="s">
        <v>316</v>
      </c>
      <c r="D63" s="39" t="s">
        <v>353</v>
      </c>
      <c r="E63" s="114">
        <f t="shared" ref="E63:E66" si="4">IF(C63="Fully met", 1, IF(C63="Partially met",0.5, 0))</f>
        <v>1</v>
      </c>
    </row>
    <row r="64" spans="1:5" ht="139.5" x14ac:dyDescent="0.35">
      <c r="A64" s="83">
        <v>3</v>
      </c>
      <c r="B64" s="84" t="s">
        <v>135</v>
      </c>
      <c r="C64" s="28" t="s">
        <v>317</v>
      </c>
      <c r="D64" s="39" t="s">
        <v>354</v>
      </c>
      <c r="E64" s="114">
        <f t="shared" si="4"/>
        <v>0.5</v>
      </c>
    </row>
    <row r="65" spans="1:5" ht="124" x14ac:dyDescent="0.35">
      <c r="A65" s="83">
        <v>4</v>
      </c>
      <c r="B65" s="84" t="s">
        <v>186</v>
      </c>
      <c r="C65" s="28" t="s">
        <v>317</v>
      </c>
      <c r="D65" s="39" t="s">
        <v>355</v>
      </c>
      <c r="E65" s="114">
        <f t="shared" si="4"/>
        <v>0.5</v>
      </c>
    </row>
    <row r="66" spans="1:5" ht="124" x14ac:dyDescent="0.35">
      <c r="A66" s="83">
        <v>5</v>
      </c>
      <c r="B66" s="133" t="s">
        <v>170</v>
      </c>
      <c r="C66" s="28" t="s">
        <v>317</v>
      </c>
      <c r="D66" s="39" t="s">
        <v>356</v>
      </c>
      <c r="E66" s="114">
        <f t="shared" si="4"/>
        <v>0.5</v>
      </c>
    </row>
    <row r="67" spans="1:5" ht="124" x14ac:dyDescent="0.35">
      <c r="A67" s="134">
        <v>6</v>
      </c>
      <c r="B67" s="84" t="s">
        <v>295</v>
      </c>
      <c r="C67" s="37" t="s">
        <v>317</v>
      </c>
      <c r="D67" s="39" t="s">
        <v>357</v>
      </c>
      <c r="E67" s="114">
        <f>IF(C67="Fully met", 1, IF(C67="Partially met",0.5, 0))</f>
        <v>0.5</v>
      </c>
    </row>
    <row r="68" spans="1:5" ht="124" x14ac:dyDescent="0.35">
      <c r="A68" s="83">
        <v>7</v>
      </c>
      <c r="B68" s="135" t="s">
        <v>137</v>
      </c>
      <c r="C68" s="28" t="s">
        <v>316</v>
      </c>
      <c r="D68" s="39" t="s">
        <v>358</v>
      </c>
      <c r="E68" s="114">
        <f>IF(C68="Fully met", 1, IF(C68="Partially met",0.5, 0))</f>
        <v>1</v>
      </c>
    </row>
    <row r="69" spans="1:5" ht="108.5" x14ac:dyDescent="0.35">
      <c r="A69" s="83">
        <v>8</v>
      </c>
      <c r="B69" s="84" t="s">
        <v>187</v>
      </c>
      <c r="C69" s="28" t="s">
        <v>316</v>
      </c>
      <c r="D69" s="39" t="s">
        <v>359</v>
      </c>
      <c r="E69" s="114">
        <f t="shared" ref="E69:E75" si="5">IF(C69="Fully met", 1, IF(C69="Partially met",0.5, 0))</f>
        <v>1</v>
      </c>
    </row>
    <row r="70" spans="1:5" ht="93" x14ac:dyDescent="0.35">
      <c r="A70" s="83">
        <v>9</v>
      </c>
      <c r="B70" s="84" t="s">
        <v>188</v>
      </c>
      <c r="C70" s="28" t="s">
        <v>316</v>
      </c>
      <c r="D70" s="39" t="s">
        <v>360</v>
      </c>
      <c r="E70" s="114">
        <f t="shared" si="5"/>
        <v>1</v>
      </c>
    </row>
    <row r="71" spans="1:5" ht="108.5" x14ac:dyDescent="0.35">
      <c r="A71" s="83">
        <v>10</v>
      </c>
      <c r="B71" s="84" t="s">
        <v>171</v>
      </c>
      <c r="C71" s="28" t="s">
        <v>316</v>
      </c>
      <c r="D71" s="39" t="s">
        <v>361</v>
      </c>
      <c r="E71" s="114">
        <f t="shared" si="5"/>
        <v>1</v>
      </c>
    </row>
    <row r="72" spans="1:5" ht="108.5" x14ac:dyDescent="0.35">
      <c r="A72" s="83">
        <v>11</v>
      </c>
      <c r="B72" s="84" t="s">
        <v>172</v>
      </c>
      <c r="C72" s="28" t="s">
        <v>316</v>
      </c>
      <c r="D72" s="39" t="s">
        <v>362</v>
      </c>
      <c r="E72" s="114">
        <f t="shared" si="5"/>
        <v>1</v>
      </c>
    </row>
    <row r="73" spans="1:5" ht="108.5" x14ac:dyDescent="0.35">
      <c r="A73" s="83">
        <v>12</v>
      </c>
      <c r="B73" s="84" t="s">
        <v>189</v>
      </c>
      <c r="C73" s="28" t="s">
        <v>316</v>
      </c>
      <c r="D73" s="39" t="s">
        <v>363</v>
      </c>
      <c r="E73" s="114">
        <f t="shared" si="5"/>
        <v>1</v>
      </c>
    </row>
    <row r="74" spans="1:5" ht="93" x14ac:dyDescent="0.35">
      <c r="A74" s="83">
        <v>13</v>
      </c>
      <c r="B74" s="84" t="s">
        <v>190</v>
      </c>
      <c r="C74" s="28" t="s">
        <v>316</v>
      </c>
      <c r="D74" s="39" t="s">
        <v>364</v>
      </c>
      <c r="E74" s="114">
        <f t="shared" si="5"/>
        <v>1</v>
      </c>
    </row>
    <row r="75" spans="1:5" ht="232.5" x14ac:dyDescent="0.35">
      <c r="A75" s="83">
        <v>14</v>
      </c>
      <c r="B75" s="84" t="s">
        <v>140</v>
      </c>
      <c r="C75" s="28" t="s">
        <v>317</v>
      </c>
      <c r="D75" s="39" t="s">
        <v>365</v>
      </c>
      <c r="E75" s="114">
        <f t="shared" si="5"/>
        <v>0.5</v>
      </c>
    </row>
    <row r="76" spans="1:5" ht="15.5" customHeight="1" x14ac:dyDescent="0.35">
      <c r="A76" s="115"/>
      <c r="B76" s="116"/>
      <c r="C76" s="117"/>
      <c r="D76" s="118" t="s">
        <v>66</v>
      </c>
      <c r="E76" s="67">
        <f>SUM(E62:E75)</f>
        <v>11.5</v>
      </c>
    </row>
    <row r="77" spans="1:5" ht="15" customHeight="1" thickBot="1" x14ac:dyDescent="0.4">
      <c r="A77" s="119"/>
      <c r="B77" s="120"/>
      <c r="C77" s="121"/>
      <c r="D77" s="122"/>
      <c r="E77" s="113" t="s">
        <v>197</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G21" sqref="G21"/>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6" t="s">
        <v>9</v>
      </c>
      <c r="B1" s="106"/>
      <c r="C1" s="141"/>
      <c r="D1" s="106"/>
      <c r="E1" s="106"/>
    </row>
    <row r="2" spans="1:5" s="2" customFormat="1" ht="15.5" x14ac:dyDescent="0.35">
      <c r="A2" s="142"/>
      <c r="B2" s="123"/>
      <c r="C2" s="124"/>
      <c r="D2" s="123"/>
      <c r="E2" s="124"/>
    </row>
    <row r="3" spans="1:5" s="2" customFormat="1" ht="15.5" x14ac:dyDescent="0.35">
      <c r="A3" s="143" t="s">
        <v>51</v>
      </c>
      <c r="B3" s="143"/>
      <c r="C3" s="144"/>
      <c r="D3" s="143"/>
      <c r="E3" s="143"/>
    </row>
    <row r="4" spans="1:5" s="2" customFormat="1" x14ac:dyDescent="0.35">
      <c r="A4" s="123"/>
      <c r="B4" s="123"/>
      <c r="C4" s="124"/>
      <c r="D4" s="123"/>
      <c r="E4" s="124"/>
    </row>
    <row r="5" spans="1:5" s="2" customFormat="1" ht="18.5" x14ac:dyDescent="0.45">
      <c r="A5" s="160" t="s">
        <v>285</v>
      </c>
      <c r="B5" s="160"/>
      <c r="C5" s="161"/>
      <c r="D5" s="160"/>
      <c r="E5" s="160"/>
    </row>
    <row r="6" spans="1:5" ht="15" thickBot="1" x14ac:dyDescent="0.4">
      <c r="A6" s="62"/>
      <c r="B6" s="62"/>
      <c r="C6" s="61"/>
      <c r="D6" s="62"/>
      <c r="E6" s="61"/>
    </row>
    <row r="7" spans="1:5" ht="30" customHeight="1" x14ac:dyDescent="0.35">
      <c r="A7" s="136"/>
      <c r="B7" s="87" t="s">
        <v>296</v>
      </c>
      <c r="C7" s="88"/>
      <c r="D7" s="87"/>
      <c r="E7" s="137"/>
    </row>
    <row r="8" spans="1:5" ht="30" customHeight="1" x14ac:dyDescent="0.35">
      <c r="A8" s="138"/>
      <c r="B8" s="139" t="s">
        <v>53</v>
      </c>
      <c r="C8" s="130" t="s">
        <v>12</v>
      </c>
      <c r="D8" s="130" t="s">
        <v>13</v>
      </c>
      <c r="E8" s="131" t="s">
        <v>54</v>
      </c>
    </row>
    <row r="9" spans="1:5" ht="50.15" customHeight="1" x14ac:dyDescent="0.35">
      <c r="A9" s="83">
        <v>1</v>
      </c>
      <c r="B9" s="84" t="s">
        <v>192</v>
      </c>
      <c r="C9" s="28" t="s">
        <v>316</v>
      </c>
      <c r="D9" s="30"/>
      <c r="E9" s="114">
        <f>IF(C9="Fully met", 1, IF(C9="Partially met",0.5, 0))</f>
        <v>1</v>
      </c>
    </row>
    <row r="10" spans="1:5" ht="50.15" customHeight="1" x14ac:dyDescent="0.35">
      <c r="A10" s="83">
        <v>2</v>
      </c>
      <c r="B10" s="84" t="s">
        <v>193</v>
      </c>
      <c r="C10" s="28" t="s">
        <v>316</v>
      </c>
      <c r="D10" s="25"/>
      <c r="E10" s="114">
        <f t="shared" ref="E10:E13" si="0">IF(C10="Fully met", 1, IF(C10="Partially met",0.5, 0))</f>
        <v>1</v>
      </c>
    </row>
    <row r="11" spans="1:5" ht="50.15" customHeight="1" x14ac:dyDescent="0.35">
      <c r="A11" s="83">
        <v>3</v>
      </c>
      <c r="B11" s="84" t="s">
        <v>194</v>
      </c>
      <c r="C11" s="28" t="s">
        <v>316</v>
      </c>
      <c r="D11" s="25"/>
      <c r="E11" s="114">
        <f t="shared" si="0"/>
        <v>1</v>
      </c>
    </row>
    <row r="12" spans="1:5" ht="50.15" customHeight="1" x14ac:dyDescent="0.35">
      <c r="A12" s="83">
        <v>4</v>
      </c>
      <c r="B12" s="84" t="s">
        <v>195</v>
      </c>
      <c r="C12" s="28" t="s">
        <v>316</v>
      </c>
      <c r="D12" s="25"/>
      <c r="E12" s="114">
        <f t="shared" si="0"/>
        <v>1</v>
      </c>
    </row>
    <row r="13" spans="1:5" ht="50.15" customHeight="1" x14ac:dyDescent="0.35">
      <c r="A13" s="83">
        <v>5</v>
      </c>
      <c r="B13" s="84" t="s">
        <v>196</v>
      </c>
      <c r="C13" s="28" t="s">
        <v>316</v>
      </c>
      <c r="D13" s="25"/>
      <c r="E13" s="114">
        <f t="shared" si="0"/>
        <v>1</v>
      </c>
    </row>
    <row r="14" spans="1:5" ht="15.5" customHeight="1" x14ac:dyDescent="0.35">
      <c r="A14" s="115"/>
      <c r="B14" s="116"/>
      <c r="C14" s="117"/>
      <c r="D14" s="118" t="s">
        <v>66</v>
      </c>
      <c r="E14" s="67">
        <f>SUM(E9:E13)</f>
        <v>5</v>
      </c>
    </row>
    <row r="15" spans="1:5" ht="15" customHeight="1" thickBot="1" x14ac:dyDescent="0.4">
      <c r="A15" s="119"/>
      <c r="B15" s="120"/>
      <c r="C15" s="121"/>
      <c r="D15" s="122"/>
      <c r="E15" s="113" t="s">
        <v>19</v>
      </c>
    </row>
    <row r="16" spans="1:5" x14ac:dyDescent="0.35">
      <c r="A16" s="62"/>
      <c r="B16" s="62"/>
      <c r="C16" s="61"/>
      <c r="D16" s="62"/>
      <c r="E16" s="61"/>
    </row>
    <row r="17" spans="1:5" ht="15" thickBot="1" x14ac:dyDescent="0.4">
      <c r="A17" s="62"/>
      <c r="B17" s="62"/>
      <c r="C17" s="61"/>
      <c r="D17" s="62"/>
      <c r="E17" s="61"/>
    </row>
    <row r="18" spans="1:5" ht="30" customHeight="1" x14ac:dyDescent="0.35">
      <c r="A18" s="136"/>
      <c r="B18" s="87" t="s">
        <v>278</v>
      </c>
      <c r="C18" s="88"/>
      <c r="D18" s="87"/>
      <c r="E18" s="137"/>
    </row>
    <row r="19" spans="1:5" ht="30" customHeight="1" x14ac:dyDescent="0.35">
      <c r="A19" s="138"/>
      <c r="B19" s="139" t="s">
        <v>53</v>
      </c>
      <c r="C19" s="130" t="s">
        <v>12</v>
      </c>
      <c r="D19" s="130" t="s">
        <v>13</v>
      </c>
      <c r="E19" s="131" t="s">
        <v>54</v>
      </c>
    </row>
    <row r="20" spans="1:5" ht="50" customHeight="1" x14ac:dyDescent="0.35">
      <c r="A20" s="157">
        <v>1</v>
      </c>
      <c r="B20" s="158" t="s">
        <v>297</v>
      </c>
      <c r="C20" s="40" t="s">
        <v>309</v>
      </c>
      <c r="D20" s="41" t="s">
        <v>313</v>
      </c>
      <c r="E20" s="155">
        <f>IF(C20="Met", 1, 0)</f>
        <v>1</v>
      </c>
    </row>
    <row r="21" spans="1:5" ht="50" customHeight="1" x14ac:dyDescent="0.35">
      <c r="A21" s="159">
        <v>2</v>
      </c>
      <c r="B21" s="158" t="s">
        <v>298</v>
      </c>
      <c r="C21" s="48" t="s">
        <v>310</v>
      </c>
      <c r="D21" s="47" t="s">
        <v>314</v>
      </c>
      <c r="E21" s="156">
        <f>IF(C21="Met", 1, 0)</f>
        <v>0</v>
      </c>
    </row>
    <row r="22" spans="1:5" ht="15.5" customHeight="1" x14ac:dyDescent="0.35">
      <c r="A22" s="115"/>
      <c r="B22" s="116"/>
      <c r="C22" s="117"/>
      <c r="D22" s="118" t="s">
        <v>66</v>
      </c>
      <c r="E22" s="67">
        <f>SUM(E20:E21)</f>
        <v>1</v>
      </c>
    </row>
    <row r="23" spans="1:5" ht="15" customHeight="1" thickBot="1" x14ac:dyDescent="0.4">
      <c r="A23" s="119"/>
      <c r="B23" s="120"/>
      <c r="C23" s="121"/>
      <c r="D23" s="122"/>
      <c r="E23" s="150" t="s">
        <v>279</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zoomScaleNormal="100" workbookViewId="0">
      <selection activeCell="H68" sqref="H68"/>
    </sheetView>
  </sheetViews>
  <sheetFormatPr defaultColWidth="8.7265625" defaultRowHeight="14.5" x14ac:dyDescent="0.35"/>
  <cols>
    <col min="1" max="1" width="25.54296875" style="2" customWidth="1"/>
    <col min="2" max="3" width="15.6328125" style="2" customWidth="1"/>
    <col min="4" max="4" width="40.54296875" style="2" customWidth="1"/>
    <col min="5" max="5" width="30.6328125" style="2" customWidth="1"/>
    <col min="6" max="16384" width="8.7265625" style="2"/>
  </cols>
  <sheetData>
    <row r="1" spans="1:5" ht="18.5" x14ac:dyDescent="0.35">
      <c r="A1" s="106" t="s">
        <v>198</v>
      </c>
      <c r="B1" s="106"/>
      <c r="C1" s="106"/>
      <c r="D1" s="106"/>
      <c r="E1" s="106"/>
    </row>
    <row r="2" spans="1:5" ht="15.5" x14ac:dyDescent="0.35">
      <c r="A2" s="192"/>
      <c r="B2" s="123"/>
      <c r="C2" s="123"/>
      <c r="D2" s="123"/>
      <c r="E2" s="123"/>
    </row>
    <row r="3" spans="1:5" ht="15" customHeight="1" x14ac:dyDescent="0.35">
      <c r="A3" s="192" t="s">
        <v>302</v>
      </c>
      <c r="B3" s="192"/>
      <c r="C3" s="192"/>
      <c r="D3" s="192"/>
      <c r="E3" s="142"/>
    </row>
    <row r="4" spans="1:5" ht="15" customHeight="1" x14ac:dyDescent="0.35">
      <c r="A4" s="142" t="s">
        <v>303</v>
      </c>
      <c r="B4" s="193"/>
      <c r="C4" s="193"/>
      <c r="D4" s="193"/>
      <c r="E4" s="142"/>
    </row>
    <row r="5" spans="1:5" ht="15" customHeight="1" x14ac:dyDescent="0.35">
      <c r="A5" s="142" t="s">
        <v>299</v>
      </c>
      <c r="B5" s="142"/>
      <c r="C5" s="142"/>
      <c r="D5" s="142"/>
      <c r="E5" s="142"/>
    </row>
    <row r="6" spans="1:5" ht="15" customHeight="1" x14ac:dyDescent="0.35">
      <c r="A6" s="142" t="s">
        <v>300</v>
      </c>
      <c r="B6" s="142"/>
      <c r="C6" s="142"/>
      <c r="D6" s="142"/>
      <c r="E6" s="142"/>
    </row>
    <row r="7" spans="1:5" ht="15" customHeight="1" x14ac:dyDescent="0.35">
      <c r="A7" s="142" t="s">
        <v>301</v>
      </c>
      <c r="B7" s="142"/>
      <c r="C7" s="142"/>
      <c r="D7" s="142"/>
      <c r="E7" s="142"/>
    </row>
    <row r="8" spans="1:5" ht="29.15" customHeight="1" thickBot="1" x14ac:dyDescent="0.4">
      <c r="A8" s="194"/>
      <c r="B8" s="123"/>
      <c r="C8" s="123"/>
      <c r="D8" s="123"/>
      <c r="E8" s="123"/>
    </row>
    <row r="9" spans="1:5" ht="30" customHeight="1" x14ac:dyDescent="0.35">
      <c r="A9" s="86" t="s">
        <v>10</v>
      </c>
      <c r="B9" s="125"/>
      <c r="C9" s="125"/>
      <c r="D9" s="127"/>
      <c r="E9" s="123"/>
    </row>
    <row r="10" spans="1:5" ht="30" customHeight="1" x14ac:dyDescent="0.35">
      <c r="A10" s="195" t="s">
        <v>199</v>
      </c>
      <c r="B10" s="196"/>
      <c r="C10" s="184" t="s">
        <v>200</v>
      </c>
      <c r="D10" s="185" t="s">
        <v>1</v>
      </c>
      <c r="E10" s="123"/>
    </row>
    <row r="11" spans="1:5" ht="25" customHeight="1" x14ac:dyDescent="0.35">
      <c r="A11" s="165" t="s">
        <v>237</v>
      </c>
      <c r="B11" s="197"/>
      <c r="C11" s="198">
        <f>'Phase 1'!E11</f>
        <v>4</v>
      </c>
      <c r="D11" s="199" t="s">
        <v>19</v>
      </c>
      <c r="E11" s="123"/>
    </row>
    <row r="12" spans="1:5" ht="25" customHeight="1" x14ac:dyDescent="0.35">
      <c r="A12" s="165" t="s">
        <v>238</v>
      </c>
      <c r="B12" s="197"/>
      <c r="C12" s="198">
        <f>'Phase 1'!E18</f>
        <v>3</v>
      </c>
      <c r="D12" s="199" t="s">
        <v>25</v>
      </c>
      <c r="E12" s="123"/>
    </row>
    <row r="13" spans="1:5" ht="25" customHeight="1" x14ac:dyDescent="0.35">
      <c r="A13" s="165" t="s">
        <v>239</v>
      </c>
      <c r="B13" s="197"/>
      <c r="C13" s="198">
        <f>'Phase 1'!E25</f>
        <v>3</v>
      </c>
      <c r="D13" s="199" t="s">
        <v>25</v>
      </c>
      <c r="E13" s="123"/>
    </row>
    <row r="14" spans="1:5" ht="25" customHeight="1" x14ac:dyDescent="0.35">
      <c r="A14" s="200" t="s">
        <v>240</v>
      </c>
      <c r="B14" s="201"/>
      <c r="C14" s="198">
        <f>'Phase 1'!E36</f>
        <v>7</v>
      </c>
      <c r="D14" s="199" t="s">
        <v>48</v>
      </c>
      <c r="E14" s="123"/>
    </row>
    <row r="15" spans="1:5" ht="25" customHeight="1" x14ac:dyDescent="0.35">
      <c r="A15" s="200" t="s">
        <v>241</v>
      </c>
      <c r="B15" s="201"/>
      <c r="C15" s="198">
        <f>'Phase 1'!E44</f>
        <v>4</v>
      </c>
      <c r="D15" s="199" t="s">
        <v>46</v>
      </c>
      <c r="E15" s="123"/>
    </row>
    <row r="16" spans="1:5" ht="25" customHeight="1" x14ac:dyDescent="0.35">
      <c r="A16" s="165" t="s">
        <v>242</v>
      </c>
      <c r="B16" s="197"/>
      <c r="C16" s="202">
        <f>'Phase 1'!E51</f>
        <v>3</v>
      </c>
      <c r="D16" s="203" t="s">
        <v>25</v>
      </c>
      <c r="E16" s="123"/>
    </row>
    <row r="17" spans="1:5" ht="25" customHeight="1" x14ac:dyDescent="0.35">
      <c r="A17" s="195"/>
      <c r="B17" s="204" t="s">
        <v>243</v>
      </c>
      <c r="C17" s="198">
        <f>'Phase 1'!B57</f>
        <v>24</v>
      </c>
      <c r="D17" s="199" t="s">
        <v>280</v>
      </c>
      <c r="E17" s="123"/>
    </row>
    <row r="18" spans="1:5" ht="25" customHeight="1" thickBot="1" x14ac:dyDescent="0.4">
      <c r="A18" s="205"/>
      <c r="B18" s="206" t="s">
        <v>2</v>
      </c>
      <c r="C18" s="207" t="str">
        <f>'Phase 1'!C59</f>
        <v>20-25 points = program moves to Phase 2</v>
      </c>
      <c r="D18" s="208"/>
      <c r="E18" s="123"/>
    </row>
    <row r="19" spans="1:5" ht="15.5" x14ac:dyDescent="0.35">
      <c r="A19" s="194"/>
      <c r="B19" s="123"/>
      <c r="C19" s="123"/>
      <c r="D19" s="123"/>
      <c r="E19" s="123"/>
    </row>
    <row r="20" spans="1:5" ht="15.5" x14ac:dyDescent="0.35">
      <c r="A20" s="194"/>
      <c r="B20" s="123"/>
      <c r="C20" s="123"/>
      <c r="D20" s="123"/>
      <c r="E20" s="123"/>
    </row>
    <row r="21" spans="1:5" ht="15.5" x14ac:dyDescent="0.35">
      <c r="A21" s="143" t="s">
        <v>51</v>
      </c>
      <c r="B21" s="143"/>
      <c r="C21" s="143"/>
      <c r="D21" s="143"/>
      <c r="E21" s="143"/>
    </row>
    <row r="22" spans="1:5" ht="15" thickBot="1" x14ac:dyDescent="0.4">
      <c r="A22" s="123"/>
      <c r="B22" s="123"/>
      <c r="C22" s="123"/>
      <c r="D22" s="123"/>
      <c r="E22" s="123"/>
    </row>
    <row r="23" spans="1:5" ht="30" customHeight="1" x14ac:dyDescent="0.35">
      <c r="A23" s="168" t="s">
        <v>0</v>
      </c>
      <c r="B23" s="169"/>
      <c r="C23" s="169"/>
      <c r="D23" s="169"/>
      <c r="E23" s="170"/>
    </row>
    <row r="24" spans="1:5" ht="25" customHeight="1" x14ac:dyDescent="0.35">
      <c r="A24" s="182" t="s">
        <v>199</v>
      </c>
      <c r="B24" s="184" t="s">
        <v>200</v>
      </c>
      <c r="C24" s="184"/>
      <c r="D24" s="184" t="s">
        <v>1</v>
      </c>
      <c r="E24" s="185" t="s">
        <v>271</v>
      </c>
    </row>
    <row r="25" spans="1:5" ht="50" customHeight="1" x14ac:dyDescent="0.35">
      <c r="A25" s="186" t="s">
        <v>201</v>
      </c>
      <c r="B25" s="190">
        <f>'Phase 2 Kindergarten'!E21</f>
        <v>11.5</v>
      </c>
      <c r="C25" s="177" t="s">
        <v>207</v>
      </c>
      <c r="D25" s="84" t="s">
        <v>244</v>
      </c>
      <c r="E25" s="54" t="s">
        <v>366</v>
      </c>
    </row>
    <row r="26" spans="1:5" ht="50" customHeight="1" x14ac:dyDescent="0.35">
      <c r="A26" s="186" t="s">
        <v>202</v>
      </c>
      <c r="B26" s="190">
        <f>'Phase 2 Kindergarten'!E49</f>
        <v>23</v>
      </c>
      <c r="C26" s="177" t="s">
        <v>208</v>
      </c>
      <c r="D26" s="84" t="s">
        <v>245</v>
      </c>
      <c r="E26" s="55" t="s">
        <v>366</v>
      </c>
    </row>
    <row r="27" spans="1:5" ht="50" customHeight="1" x14ac:dyDescent="0.35">
      <c r="A27" s="186" t="s">
        <v>203</v>
      </c>
      <c r="B27" s="130">
        <f>'Phase 2 Kindergarten'!E65</f>
        <v>10</v>
      </c>
      <c r="C27" s="177" t="s">
        <v>209</v>
      </c>
      <c r="D27" s="84" t="s">
        <v>246</v>
      </c>
      <c r="E27" s="55" t="s">
        <v>366</v>
      </c>
    </row>
    <row r="28" spans="1:5" ht="50" customHeight="1" x14ac:dyDescent="0.35">
      <c r="A28" s="186" t="s">
        <v>204</v>
      </c>
      <c r="B28" s="130">
        <f>'Phase 2 Kindergarten'!E79</f>
        <v>8</v>
      </c>
      <c r="C28" s="177" t="s">
        <v>268</v>
      </c>
      <c r="D28" s="84" t="s">
        <v>269</v>
      </c>
      <c r="E28" s="55" t="s">
        <v>366</v>
      </c>
    </row>
    <row r="29" spans="1:5" ht="25" customHeight="1" x14ac:dyDescent="0.35">
      <c r="A29" s="175"/>
      <c r="B29" s="188"/>
      <c r="C29" s="188"/>
      <c r="D29" s="181" t="s">
        <v>205</v>
      </c>
      <c r="E29" s="50" t="s">
        <v>366</v>
      </c>
    </row>
    <row r="30" spans="1:5" ht="80" customHeight="1" thickBot="1" x14ac:dyDescent="0.4">
      <c r="A30" s="174" t="s">
        <v>206</v>
      </c>
      <c r="B30" s="52"/>
      <c r="C30" s="52"/>
      <c r="D30" s="52"/>
      <c r="E30" s="53"/>
    </row>
    <row r="31" spans="1:5" ht="15" thickBot="1" x14ac:dyDescent="0.4">
      <c r="A31" s="123"/>
      <c r="B31" s="123"/>
      <c r="C31" s="123"/>
      <c r="D31" s="123"/>
      <c r="E31" s="123"/>
    </row>
    <row r="32" spans="1:5" ht="30" customHeight="1" x14ac:dyDescent="0.35">
      <c r="A32" s="168" t="s">
        <v>111</v>
      </c>
      <c r="B32" s="169"/>
      <c r="C32" s="169"/>
      <c r="D32" s="169"/>
      <c r="E32" s="170"/>
    </row>
    <row r="33" spans="1:5" ht="25" customHeight="1" x14ac:dyDescent="0.35">
      <c r="A33" s="182" t="s">
        <v>199</v>
      </c>
      <c r="B33" s="184" t="s">
        <v>200</v>
      </c>
      <c r="C33" s="184"/>
      <c r="D33" s="184" t="s">
        <v>1</v>
      </c>
      <c r="E33" s="185" t="s">
        <v>271</v>
      </c>
    </row>
    <row r="34" spans="1:5" ht="50" customHeight="1" x14ac:dyDescent="0.35">
      <c r="A34" s="186" t="s">
        <v>201</v>
      </c>
      <c r="B34" s="190">
        <f>'Phase 2 First Grade'!E20</f>
        <v>10.5</v>
      </c>
      <c r="C34" s="177" t="s">
        <v>209</v>
      </c>
      <c r="D34" s="84" t="s">
        <v>247</v>
      </c>
      <c r="E34" s="55" t="s">
        <v>366</v>
      </c>
    </row>
    <row r="35" spans="1:5" ht="50" customHeight="1" x14ac:dyDescent="0.35">
      <c r="A35" s="186" t="s">
        <v>202</v>
      </c>
      <c r="B35" s="190">
        <f>'Phase 2 First Grade'!E43</f>
        <v>17.5</v>
      </c>
      <c r="C35" s="177" t="s">
        <v>210</v>
      </c>
      <c r="D35" s="84" t="s">
        <v>249</v>
      </c>
      <c r="E35" s="55" t="s">
        <v>366</v>
      </c>
    </row>
    <row r="36" spans="1:5" ht="50" customHeight="1" x14ac:dyDescent="0.35">
      <c r="A36" s="186" t="s">
        <v>203</v>
      </c>
      <c r="B36" s="130">
        <f>'Phase 2 First Grade'!E58</f>
        <v>9</v>
      </c>
      <c r="C36" s="177" t="s">
        <v>211</v>
      </c>
      <c r="D36" s="84" t="s">
        <v>258</v>
      </c>
      <c r="E36" s="55" t="s">
        <v>366</v>
      </c>
    </row>
    <row r="37" spans="1:5" ht="50" customHeight="1" x14ac:dyDescent="0.35">
      <c r="A37" s="186" t="s">
        <v>212</v>
      </c>
      <c r="B37" s="130">
        <f>'Phase 2 First Grade'!E69</f>
        <v>5.5</v>
      </c>
      <c r="C37" s="177" t="s">
        <v>214</v>
      </c>
      <c r="D37" s="84" t="s">
        <v>248</v>
      </c>
      <c r="E37" s="55" t="s">
        <v>366</v>
      </c>
    </row>
    <row r="38" spans="1:5" ht="50" customHeight="1" x14ac:dyDescent="0.35">
      <c r="A38" s="186" t="s">
        <v>213</v>
      </c>
      <c r="B38" s="130">
        <f>'Phase 2 First Grade'!E87</f>
        <v>12.5</v>
      </c>
      <c r="C38" s="177" t="s">
        <v>219</v>
      </c>
      <c r="D38" s="84" t="s">
        <v>270</v>
      </c>
      <c r="E38" s="55" t="s">
        <v>366</v>
      </c>
    </row>
    <row r="39" spans="1:5" ht="25" customHeight="1" x14ac:dyDescent="0.35">
      <c r="A39" s="175"/>
      <c r="B39" s="188"/>
      <c r="C39" s="188"/>
      <c r="D39" s="191" t="s">
        <v>205</v>
      </c>
      <c r="E39" s="50" t="s">
        <v>366</v>
      </c>
    </row>
    <row r="40" spans="1:5" ht="80" customHeight="1" thickBot="1" x14ac:dyDescent="0.4">
      <c r="A40" s="189" t="s">
        <v>206</v>
      </c>
      <c r="B40" s="52"/>
      <c r="C40" s="52"/>
      <c r="D40" s="52"/>
      <c r="E40" s="53"/>
    </row>
    <row r="41" spans="1:5" ht="15" thickBot="1" x14ac:dyDescent="0.4">
      <c r="A41" s="123"/>
      <c r="B41" s="123"/>
      <c r="C41" s="123"/>
      <c r="D41" s="123"/>
      <c r="E41" s="123"/>
    </row>
    <row r="42" spans="1:5" ht="30" customHeight="1" x14ac:dyDescent="0.35">
      <c r="A42" s="168" t="s">
        <v>144</v>
      </c>
      <c r="B42" s="169"/>
      <c r="C42" s="169"/>
      <c r="D42" s="169"/>
      <c r="E42" s="170"/>
    </row>
    <row r="43" spans="1:5" ht="25" customHeight="1" x14ac:dyDescent="0.35">
      <c r="A43" s="182" t="s">
        <v>199</v>
      </c>
      <c r="B43" s="184" t="s">
        <v>200</v>
      </c>
      <c r="C43" s="184"/>
      <c r="D43" s="184" t="s">
        <v>1</v>
      </c>
      <c r="E43" s="185" t="s">
        <v>271</v>
      </c>
    </row>
    <row r="44" spans="1:5" ht="50" customHeight="1" x14ac:dyDescent="0.35">
      <c r="A44" s="186" t="s">
        <v>215</v>
      </c>
      <c r="B44" s="130">
        <f>'Phase 2 Second Grade'!E27</f>
        <v>17.5</v>
      </c>
      <c r="C44" s="177" t="s">
        <v>210</v>
      </c>
      <c r="D44" s="84" t="s">
        <v>249</v>
      </c>
      <c r="E44" s="55" t="s">
        <v>366</v>
      </c>
    </row>
    <row r="45" spans="1:5" ht="50" customHeight="1" x14ac:dyDescent="0.35">
      <c r="A45" s="186" t="s">
        <v>216</v>
      </c>
      <c r="B45" s="130">
        <f>'Phase 2 Second Grade'!E45</f>
        <v>12</v>
      </c>
      <c r="C45" s="177" t="s">
        <v>219</v>
      </c>
      <c r="D45" s="84" t="s">
        <v>259</v>
      </c>
      <c r="E45" s="55" t="s">
        <v>366</v>
      </c>
    </row>
    <row r="46" spans="1:5" ht="50" customHeight="1" x14ac:dyDescent="0.35">
      <c r="A46" s="186" t="s">
        <v>217</v>
      </c>
      <c r="B46" s="130">
        <f>'Phase 2 Second Grade'!E56</f>
        <v>5</v>
      </c>
      <c r="C46" s="177" t="s">
        <v>214</v>
      </c>
      <c r="D46" s="84" t="s">
        <v>248</v>
      </c>
      <c r="E46" s="55" t="s">
        <v>366</v>
      </c>
    </row>
    <row r="47" spans="1:5" ht="50" customHeight="1" x14ac:dyDescent="0.35">
      <c r="A47" s="187" t="s">
        <v>218</v>
      </c>
      <c r="B47" s="130">
        <f>'Phase 2 Second Grade'!E73</f>
        <v>11</v>
      </c>
      <c r="C47" s="177" t="s">
        <v>207</v>
      </c>
      <c r="D47" s="84" t="s">
        <v>244</v>
      </c>
      <c r="E47" s="55" t="s">
        <v>366</v>
      </c>
    </row>
    <row r="48" spans="1:5" ht="25" customHeight="1" x14ac:dyDescent="0.35">
      <c r="A48" s="175"/>
      <c r="B48" s="188"/>
      <c r="C48" s="188"/>
      <c r="D48" s="181" t="s">
        <v>205</v>
      </c>
      <c r="E48" s="50" t="s">
        <v>366</v>
      </c>
    </row>
    <row r="49" spans="1:5" ht="80" customHeight="1" thickBot="1" x14ac:dyDescent="0.4">
      <c r="A49" s="174" t="s">
        <v>206</v>
      </c>
      <c r="B49" s="52"/>
      <c r="C49" s="52"/>
      <c r="D49" s="52"/>
      <c r="E49" s="53"/>
    </row>
    <row r="50" spans="1:5" ht="14.5" customHeight="1" thickBot="1" x14ac:dyDescent="0.4">
      <c r="A50" s="123"/>
      <c r="B50" s="123"/>
      <c r="C50" s="123"/>
      <c r="D50" s="123"/>
      <c r="E50" s="123"/>
    </row>
    <row r="51" spans="1:5" ht="30" customHeight="1" x14ac:dyDescent="0.35">
      <c r="A51" s="168" t="s">
        <v>145</v>
      </c>
      <c r="B51" s="169"/>
      <c r="C51" s="169"/>
      <c r="D51" s="169"/>
      <c r="E51" s="170"/>
    </row>
    <row r="52" spans="1:5" ht="25" customHeight="1" x14ac:dyDescent="0.35">
      <c r="A52" s="182" t="s">
        <v>199</v>
      </c>
      <c r="B52" s="183" t="s">
        <v>200</v>
      </c>
      <c r="C52" s="183"/>
      <c r="D52" s="184" t="s">
        <v>1</v>
      </c>
      <c r="E52" s="185" t="s">
        <v>271</v>
      </c>
    </row>
    <row r="53" spans="1:5" ht="50" customHeight="1" x14ac:dyDescent="0.35">
      <c r="A53" s="175" t="s">
        <v>215</v>
      </c>
      <c r="B53" s="176">
        <f>'Phase 2 Third Grade'!E27</f>
        <v>13</v>
      </c>
      <c r="C53" s="177" t="s">
        <v>210</v>
      </c>
      <c r="D53" s="178" t="s">
        <v>250</v>
      </c>
      <c r="E53" s="55" t="s">
        <v>367</v>
      </c>
    </row>
    <row r="54" spans="1:5" ht="50" customHeight="1" x14ac:dyDescent="0.35">
      <c r="A54" s="175" t="s">
        <v>216</v>
      </c>
      <c r="B54" s="176">
        <f>'Phase 2 Third Grade'!E46</f>
        <v>12</v>
      </c>
      <c r="C54" s="179" t="s">
        <v>221</v>
      </c>
      <c r="D54" s="178" t="s">
        <v>251</v>
      </c>
      <c r="E54" s="55" t="s">
        <v>366</v>
      </c>
    </row>
    <row r="55" spans="1:5" ht="50" customHeight="1" x14ac:dyDescent="0.35">
      <c r="A55" s="175" t="s">
        <v>220</v>
      </c>
      <c r="B55" s="176">
        <f>'Phase 2 Third Grade'!E57</f>
        <v>2.5</v>
      </c>
      <c r="C55" s="179" t="s">
        <v>214</v>
      </c>
      <c r="D55" s="178" t="s">
        <v>248</v>
      </c>
      <c r="E55" s="55" t="s">
        <v>368</v>
      </c>
    </row>
    <row r="56" spans="1:5" ht="50" customHeight="1" x14ac:dyDescent="0.35">
      <c r="A56" s="175" t="s">
        <v>218</v>
      </c>
      <c r="B56" s="130">
        <f>'Phase 2 Third Grade'!E76</f>
        <v>11.5</v>
      </c>
      <c r="C56" s="179" t="s">
        <v>221</v>
      </c>
      <c r="D56" s="178" t="s">
        <v>252</v>
      </c>
      <c r="E56" s="55" t="s">
        <v>366</v>
      </c>
    </row>
    <row r="57" spans="1:5" ht="25" customHeight="1" x14ac:dyDescent="0.35">
      <c r="A57" s="175"/>
      <c r="B57" s="180"/>
      <c r="C57" s="180"/>
      <c r="D57" s="181" t="s">
        <v>205</v>
      </c>
      <c r="E57" s="31" t="s">
        <v>368</v>
      </c>
    </row>
    <row r="58" spans="1:5" ht="80" customHeight="1" thickBot="1" x14ac:dyDescent="0.4">
      <c r="A58" s="174" t="s">
        <v>206</v>
      </c>
      <c r="B58" s="52"/>
      <c r="C58" s="52"/>
      <c r="D58" s="52" t="s">
        <v>369</v>
      </c>
      <c r="E58" s="53"/>
    </row>
    <row r="59" spans="1:5" ht="15" thickBot="1" x14ac:dyDescent="0.4">
      <c r="A59" s="123"/>
      <c r="B59" s="123"/>
      <c r="C59" s="123"/>
      <c r="D59" s="123"/>
      <c r="E59" s="123"/>
    </row>
    <row r="60" spans="1:5" ht="30" customHeight="1" x14ac:dyDescent="0.35">
      <c r="A60" s="168" t="s">
        <v>191</v>
      </c>
      <c r="B60" s="169"/>
      <c r="C60" s="169"/>
      <c r="D60" s="169"/>
      <c r="E60" s="170"/>
    </row>
    <row r="61" spans="1:5" ht="25" customHeight="1" x14ac:dyDescent="0.35">
      <c r="A61" s="171" t="s">
        <v>199</v>
      </c>
      <c r="B61" s="172" t="s">
        <v>200</v>
      </c>
      <c r="C61" s="172"/>
      <c r="D61" s="172" t="s">
        <v>1</v>
      </c>
      <c r="E61" s="173" t="s">
        <v>271</v>
      </c>
    </row>
    <row r="62" spans="1:5" ht="50" customHeight="1" x14ac:dyDescent="0.35">
      <c r="A62" s="163" t="s">
        <v>191</v>
      </c>
      <c r="B62" s="130">
        <f>'Usability, Professional Dev.'!E14</f>
        <v>5</v>
      </c>
      <c r="C62" s="164" t="s">
        <v>222</v>
      </c>
      <c r="D62" s="148" t="s">
        <v>253</v>
      </c>
      <c r="E62" s="54" t="s">
        <v>366</v>
      </c>
    </row>
    <row r="63" spans="1:5" ht="25" customHeight="1" x14ac:dyDescent="0.35">
      <c r="A63" s="165"/>
      <c r="B63" s="166"/>
      <c r="C63" s="166"/>
      <c r="D63" s="167" t="s">
        <v>66</v>
      </c>
      <c r="E63" s="49" t="s">
        <v>366</v>
      </c>
    </row>
    <row r="64" spans="1:5" ht="80" customHeight="1" thickBot="1" x14ac:dyDescent="0.4">
      <c r="A64" s="162" t="s">
        <v>206</v>
      </c>
      <c r="B64" s="58"/>
      <c r="C64" s="58"/>
      <c r="D64" s="58"/>
      <c r="E64" s="59"/>
    </row>
    <row r="65" spans="1:5" ht="15" thickBot="1" x14ac:dyDescent="0.4">
      <c r="A65" s="123"/>
      <c r="B65" s="123"/>
      <c r="C65" s="123"/>
      <c r="D65" s="123"/>
      <c r="E65" s="123"/>
    </row>
    <row r="66" spans="1:5" ht="30" customHeight="1" x14ac:dyDescent="0.35">
      <c r="A66" s="168" t="s">
        <v>277</v>
      </c>
      <c r="B66" s="169"/>
      <c r="C66" s="169"/>
      <c r="D66" s="169"/>
      <c r="E66" s="170"/>
    </row>
    <row r="67" spans="1:5" ht="74" customHeight="1" x14ac:dyDescent="0.35">
      <c r="A67" s="171" t="s">
        <v>199</v>
      </c>
      <c r="B67" s="172" t="s">
        <v>200</v>
      </c>
      <c r="C67" s="172"/>
      <c r="D67" s="172" t="s">
        <v>287</v>
      </c>
      <c r="E67" s="173" t="s">
        <v>271</v>
      </c>
    </row>
    <row r="68" spans="1:5" ht="50" customHeight="1" x14ac:dyDescent="0.35">
      <c r="A68" s="163" t="s">
        <v>283</v>
      </c>
      <c r="B68" s="130">
        <f>'Usability, Professional Dev.'!E22</f>
        <v>1</v>
      </c>
      <c r="C68" s="164" t="s">
        <v>284</v>
      </c>
      <c r="D68" s="148" t="s">
        <v>286</v>
      </c>
      <c r="E68" s="54"/>
    </row>
    <row r="69" spans="1:5" ht="30" customHeight="1" x14ac:dyDescent="0.35">
      <c r="A69" s="165"/>
      <c r="B69" s="166"/>
      <c r="C69" s="166"/>
      <c r="D69" s="167" t="s">
        <v>66</v>
      </c>
      <c r="E69" s="49" t="s">
        <v>368</v>
      </c>
    </row>
    <row r="70" spans="1:5" ht="80" customHeight="1" thickBot="1" x14ac:dyDescent="0.4">
      <c r="A70" s="162" t="s">
        <v>206</v>
      </c>
      <c r="B70" s="58"/>
      <c r="C70" s="58"/>
      <c r="D70" s="58"/>
      <c r="E70" s="59"/>
    </row>
  </sheetData>
  <sheetProtection algorithmName="SHA-512" hashValue="pn4gUzQ1rE849xAoh2gFiutD/T+I4ww8DgPk8IGy2TxMaXVA8SQ3Tuk1Bafc1aM1SMtWRGTmU8xve8osJ2ZuVg==" saltValue="yN3JLsPflxRhQH0yZqCCKw==" spinCount="100000" sheet="1"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6A2AF86C6C2624A81137F403A209C99" ma:contentTypeVersion="7" ma:contentTypeDescription="Create a new document." ma:contentTypeScope="" ma:versionID="d9ce65f5d9c5782cc26d3af67712342e">
  <xsd:schema xmlns:xsd="http://www.w3.org/2001/XMLSchema" xmlns:xs="http://www.w3.org/2001/XMLSchema" xmlns:p="http://schemas.microsoft.com/office/2006/metadata/properties" xmlns:ns3="2cf7f913-0afe-400a-862b-5c5ca42eb236" xmlns:ns4="c8c7c391-ceb4-4abb-8d37-325305ce56a4" targetNamespace="http://schemas.microsoft.com/office/2006/metadata/properties" ma:root="true" ma:fieldsID="7c4d9d4846c8c55336260e28e7496d22" ns3:_="" ns4:_="">
    <xsd:import namespace="2cf7f913-0afe-400a-862b-5c5ca42eb236"/>
    <xsd:import namespace="c8c7c391-ceb4-4abb-8d37-325305ce56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7f913-0afe-400a-862b-5c5ca42eb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7c391-ceb4-4abb-8d37-325305ce56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72AF8E-F781-453C-BEED-973D8FBC9987}">
  <ds:schemaRefs>
    <ds:schemaRef ds:uri="http://purl.org/dc/terms/"/>
    <ds:schemaRef ds:uri="http://schemas.openxmlformats.org/package/2006/metadata/core-properties"/>
    <ds:schemaRef ds:uri="c8c7c391-ceb4-4abb-8d37-325305ce56a4"/>
    <ds:schemaRef ds:uri="http://www.w3.org/XML/1998/namespace"/>
    <ds:schemaRef ds:uri="http://purl.org/dc/elements/1.1/"/>
    <ds:schemaRef ds:uri="http://schemas.microsoft.com/office/2006/documentManagement/types"/>
    <ds:schemaRef ds:uri="2cf7f913-0afe-400a-862b-5c5ca42eb236"/>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B18366C3-8EDF-417B-AE31-153C2BBA6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f7f913-0afe-400a-862b-5c5ca42eb236"/>
    <ds:schemaRef ds:uri="c8c7c391-ceb4-4abb-8d37-325305ce56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BB5E2B-4DB4-4E58-9FD4-2732D1AA57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Yetter, Tammy</dc:creator>
  <cp:lastModifiedBy>Calzadillas, Marisa</cp:lastModifiedBy>
  <cp:lastPrinted>2020-04-03T20:11:48Z</cp:lastPrinted>
  <dcterms:created xsi:type="dcterms:W3CDTF">2020-01-29T22:20:11Z</dcterms:created>
  <dcterms:modified xsi:type="dcterms:W3CDTF">2020-06-24T15:31:59Z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0x010100B6A2AF86C6C2624A81137F403A209C99</vt:lpwstr>
  </property>
</Properties>
</file>