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280" windowHeight="1081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<sst xmlns="http://schemas.openxmlformats.org/spreadsheetml/2006/main" count="3878" uniqueCount="672">
  <si>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</si>
  <si>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</si>
  <si>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</si>
  <si>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</si>
  <si>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</si>
  <si>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</si>
  <si>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</si>
  <si>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</si>
  <si>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</si>
  <si>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</si>
  <si>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</si>
  <si>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</si>
  <si>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</si>
  <si>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</si>
  <si>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</si>
  <si>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</si>
  <si>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</si>
  <si>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</si>
  <si>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</si>
  <si>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</si>
  <si>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</si>
  <si>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</si>
  <si>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</si>
  <si>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</si>
  <si>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</si>
  <si>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</si>
  <si>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</si>
  <si>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</si>
  <si>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</si>
  <si>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</si>
  <si>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</si>
  <si>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</si>
  <si>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</si>
  <si>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</si>
  <si>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</si>
  <si>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</si>
  <si>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</si>
  <si>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</si>
  <si>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</si>
  <si>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</si>
  <si>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</si>
  <si>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</si>
  <si>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</si>
  <si>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</si>
  <si>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</si>
  <si>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</si>
  <si>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</si>
  <si>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</si>
  <si>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</si>
  <si>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</si>
  <si>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</si>
  <si>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</si>
  <si>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</si>
  <si>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</si>
  <si>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</si>
  <si>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</si>
  <si>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</si>
  <si>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</si>
  <si>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</si>
  <si>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</si>
  <si>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</si>
  <si>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</si>
  <si>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</si>
  <si>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</si>
  <si>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</si>
  <si>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</si>
  <si>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</si>
  <si>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</si>
  <si>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</si>
  <si>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</si>
  <si>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</si>
  <si>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</si>
  <si>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</si>
  <si>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</si>
  <si>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</si>
  <si>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</si>
  <si>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</si>
  <si>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</si>
  <si>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</si>
  <si>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</si>
  <si>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</si>
  <si>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</si>
  <si>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</si>
  <si>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</si>
  <si>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</si>
  <si>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</si>
  <si>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</si>
  <si>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</si>
  <si>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</si>
  <si>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</si>
  <si>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</si>
  <si>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</si>
  <si>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</si>
  <si>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</si>
  <si>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</si>
  <si>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</si>
  <si>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</si>
  <si>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</si>
  <si>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</si>
  <si>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</si>
  <si>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</si>
  <si>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</si>
  <si>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</si>
  <si>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</si>
  <si>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</si>
  <si>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</si>
  <si>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</si>
  <si>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</si>
  <si>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</si>
  <si>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</si>
  <si>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</si>
  <si>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</si>
  <si>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</si>
  <si>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</si>
  <si>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</si>
  <si>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</si>
  <si>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</si>
  <si>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</si>
  <si>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</si>
  <si>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</si>
  <si>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</si>
  <si>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</si>
  <si>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</si>
  <si>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</si>
  <si>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</si>
  <si>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</si>
  <si>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</si>
  <si>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</si>
  <si>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</si>
  <si>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</si>
  <si>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</si>
  <si>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</si>
  <si>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</si>
  <si>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</si>
  <si>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</si>
  <si>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</si>
  <si>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</si>
  <si>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</si>
  <si>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</si>
  <si>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</si>
  <si>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</si>
  <si>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</si>
  <si>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</si>
  <si>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</si>
  <si>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</si>
  <si>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</si>
  <si>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</si>
  <si>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</si>
  <si>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</si>
  <si>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</si>
  <si>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</si>
  <si>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</si>
  <si>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</si>
  <si>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</si>
  <si>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</si>
  <si>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</si>
  <si>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</si>
  <si>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</si>
  <si>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</si>
  <si>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</si>
  <si>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</si>
  <si>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</si>
  <si>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</si>
  <si>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</si>
  <si>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</si>
  <si>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</si>
  <si>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</si>
  <si>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</si>
  <si>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</si>
  <si>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</si>
  <si>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</si>
  <si>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</si>
  <si>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</si>
  <si>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</si>
  <si>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</si>
  <si>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</si>
  <si>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</si>
  <si>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</si>
  <si>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</si>
  <si>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</si>
  <si>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</si>
  <si>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</si>
  <si>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</si>
  <si>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</si>
  <si>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</si>
  <si>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</si>
  <si>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</si>
  <si>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</si>
  <si>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</si>
  <si>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</si>
  <si>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</si>
  <si>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</si>
  <si>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</si>
  <si>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</si>
  <si>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</si>
  <si>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</si>
  <si>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</si>
  <si>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</si>
  <si>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</si>
  <si>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</si>
  <si>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</si>
  <si>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</si>
  <si>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</si>
  <si>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</si>
  <si>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</si>
  <si>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</si>
  <si>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</si>
  <si>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</si>
  <si>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</si>
  <si>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</si>
  <si>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</si>
  <si>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</si>
  <si>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</si>
  <si>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</si>
  <si>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</si>
  <si>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</si>
  <si>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</si>
  <si>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</si>
  <si>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</si>
  <si>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</si>
  <si>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</si>
  <si>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</si>
  <si>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</si>
  <si>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</si>
  <si>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</si>
  <si>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</si>
  <si>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</si>
  <si>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</si>
  <si>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</si>
  <si>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</si>
  <si>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</si>
  <si>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</si>
  <si>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</si>
  <si>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</si>
  <si>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</si>
  <si>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</si>
  <si>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</si>
  <si>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</si>
  <si>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</si>
  <si>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</si>
  <si>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</si>
  <si>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</si>
  <si>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</si>
  <si>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</si>
  <si>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</si>
  <si>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</si>
  <si>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</si>
  <si>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</si>
  <si>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</si>
  <si>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</si>
  <si>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</si>
  <si>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</si>
  <si>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</si>
  <si>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</si>
  <si>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</si>
  <si>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</si>
  <si>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</si>
  <si>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</si>
  <si>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</si>
  <si>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</si>
  <si>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</si>
  <si>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</si>
  <si>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</si>
  <si>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</si>
  <si>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</si>
  <si>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</si>
  <si>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</si>
  <si>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</si>
  <si>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</si>
  <si>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</si>
  <si>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</si>
  <si>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</si>
  <si>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</si>
  <si>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</si>
  <si>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</si>
  <si>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</si>
  <si>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</si>
  <si>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</si>
  <si>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</si>
  <si>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</si>
  <si>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On Line Charter Count - New</t>
  </si>
  <si>
    <t>Per Pupil Funding</t>
  </si>
  <si>
    <t>On Line 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</si>
  <si>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</si>
  <si>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</si>
  <si>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</si>
  <si>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</si>
  <si>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</si>
  <si>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</si>
  <si>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</si>
  <si>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</si>
  <si>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</si>
  <si>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</si>
  <si>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</si>
  <si>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</si>
  <si>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</si>
  <si>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</si>
  <si>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</si>
  <si>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</si>
  <si>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</si>
  <si>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</si>
  <si>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</si>
  <si>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</si>
  <si>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</si>
  <si>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</si>
  <si>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</si>
  <si>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</si>
  <si>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</si>
  <si>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</si>
  <si>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</si>
  <si>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</si>
  <si>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</si>
  <si>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</si>
  <si>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</si>
  <si>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</si>
  <si>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</si>
  <si>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</si>
  <si>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</si>
  <si>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</si>
  <si>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</si>
  <si>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</si>
  <si>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</si>
  <si>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</si>
  <si>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</si>
  <si>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</si>
  <si>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</si>
  <si>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</si>
  <si>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</si>
  <si>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</si>
  <si>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</si>
  <si>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</si>
  <si>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</si>
  <si>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</si>
  <si>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</si>
  <si>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</si>
  <si>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</si>
  <si>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</si>
  <si>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</si>
  <si>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</si>
  <si>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</si>
  <si>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</si>
  <si>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</si>
  <si>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</si>
  <si>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</si>
  <si>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</si>
  <si>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</si>
  <si>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</si>
  <si>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</si>
  <si>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</si>
  <si>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</si>
  <si>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</si>
  <si>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</si>
  <si>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</si>
  <si>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</si>
  <si>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</si>
  <si>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</si>
  <si>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</si>
  <si>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</si>
  <si>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</si>
  <si>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</si>
  <si>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</si>
  <si>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</si>
  <si>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</si>
  <si>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</si>
  <si>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</si>
  <si>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</si>
  <si>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</si>
  <si>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</si>
  <si>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</si>
  <si>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</si>
  <si>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</si>
  <si>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</si>
  <si>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</si>
  <si>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</si>
  <si>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</si>
  <si>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</si>
  <si>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</si>
  <si>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</si>
  <si>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</si>
  <si>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</si>
  <si>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</si>
  <si>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</si>
  <si>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</si>
  <si>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</si>
  <si>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</si>
  <si>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</si>
  <si>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</si>
  <si>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</si>
  <si>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</si>
  <si>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</si>
  <si>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</si>
  <si>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</si>
  <si>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</si>
  <si>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</si>
  <si>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</si>
  <si>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</si>
  <si>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</si>
  <si>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</si>
  <si>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</si>
  <si>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</si>
  <si>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</si>
  <si>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</si>
  <si>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</si>
  <si>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</si>
  <si>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</si>
  <si>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</si>
  <si>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</si>
  <si>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</si>
  <si>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</si>
  <si>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</si>
  <si>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</si>
  <si>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</si>
  <si>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</si>
  <si>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</si>
  <si>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</si>
  <si>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</si>
  <si>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</si>
  <si>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</si>
  <si>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</si>
  <si>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</si>
  <si>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</si>
  <si>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</si>
  <si>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</si>
  <si>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</si>
  <si>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</si>
  <si>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</si>
  <si>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</si>
  <si>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</si>
  <si>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</si>
  <si>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</si>
  <si>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</si>
  <si>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</si>
  <si>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</si>
  <si>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</si>
  <si>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</si>
  <si>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</si>
  <si>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</si>
  <si>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</si>
  <si>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</si>
  <si>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</si>
  <si>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</si>
  <si>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</si>
  <si>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</si>
  <si>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</si>
  <si>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</si>
  <si>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</si>
  <si>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</si>
  <si>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</si>
  <si>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</si>
  <si>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</si>
  <si>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</si>
  <si>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</si>
  <si>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</si>
  <si>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</si>
  <si>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</si>
  <si>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</si>
  <si>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</si>
  <si>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</si>
  <si>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</si>
  <si>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</si>
  <si>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</si>
  <si>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</si>
  <si>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</si>
  <si>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</si>
  <si>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</si>
  <si>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</si>
  <si>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</si>
  <si>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</si>
  <si>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</si>
  <si>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</si>
  <si>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</si>
  <si>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</si>
  <si>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</si>
  <si>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</si>
  <si>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</si>
  <si>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</si>
  <si>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</si>
  <si>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</si>
  <si>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</si>
  <si>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</si>
  <si>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</si>
  <si>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</si>
  <si>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</si>
  <si>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</si>
  <si>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</si>
  <si>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</si>
  <si>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</si>
  <si>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</si>
  <si>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</si>
  <si>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</si>
  <si>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</si>
  <si>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</si>
  <si>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</si>
  <si>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</si>
  <si>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</si>
  <si>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</si>
  <si>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</si>
  <si>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</si>
  <si>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</si>
  <si>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</si>
  <si>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</si>
  <si>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</si>
  <si>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</si>
  <si>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</si>
  <si>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</si>
  <si>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</si>
  <si>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</si>
  <si>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</si>
  <si>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</si>
  <si>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</si>
  <si>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</si>
  <si>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</si>
  <si>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</si>
  <si>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</si>
  <si>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</si>
  <si>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</si>
  <si>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</si>
  <si>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</si>
  <si>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</si>
  <si>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</si>
  <si>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</si>
  <si>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</si>
  <si>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</si>
  <si>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</si>
  <si>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</si>
  <si>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</si>
  <si>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</si>
  <si>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</si>
  <si>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</si>
  <si>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</si>
  <si>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</si>
  <si>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</si>
  <si>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</si>
  <si>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</si>
  <si>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</si>
  <si>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</si>
  <si>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</si>
  <si>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</si>
  <si>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</si>
  <si>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</si>
  <si>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</si>
  <si>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</si>
  <si>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</si>
  <si>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</si>
  <si>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</si>
  <si>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</si>
  <si>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</si>
  <si>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</si>
  <si>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</si>
  <si>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</si>
  <si>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</si>
  <si>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</si>
  <si>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</si>
  <si>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</si>
  <si>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</si>
  <si>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</si>
  <si>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</si>
  <si>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</si>
  <si>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</si>
  <si>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</si>
  <si>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</si>
  <si>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</si>
  <si>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</si>
  <si>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</si>
  <si>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</si>
  <si>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</si>
  <si>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</si>
  <si>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</si>
  <si>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</si>
  <si>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</si>
  <si>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</si>
  <si>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</si>
  <si>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</si>
  <si>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</si>
  <si>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</si>
  <si>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</si>
  <si>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</si>
  <si>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</si>
  <si>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</si>
  <si>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</si>
  <si>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</si>
  <si>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</si>
  <si>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</si>
  <si>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</si>
  <si>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</si>
  <si>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</si>
  <si>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</si>
  <si>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</si>
  <si>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</si>
  <si>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</si>
  <si>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</si>
  <si>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</si>
  <si>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</si>
  <si>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</si>
  <si>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</si>
  <si>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</si>
  <si>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</si>
  <si>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</si>
  <si>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</si>
  <si>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</si>
  <si>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</si>
  <si>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</si>
  <si>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</si>
  <si>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</si>
  <si>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</si>
  <si>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</si>
  <si>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</si>
  <si>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</si>
  <si>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</si>
  <si>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</si>
  <si>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</si>
  <si>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</si>
  <si>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</si>
  <si>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</si>
  <si>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</si>
  <si>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</si>
  <si>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</si>
  <si>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</si>
  <si>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</si>
  <si>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</si>
  <si>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</si>
  <si>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</si>
  <si>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</si>
  <si>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</si>
  <si>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</si>
  <si>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</si>
  <si>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</si>
  <si>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</si>
  <si>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</si>
  <si>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</si>
  <si>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</si>
  <si>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</si>
  <si>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</si>
  <si>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</si>
  <si>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</si>
  <si>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</si>
  <si>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</si>
  <si>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</si>
  <si>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</si>
  <si>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</si>
  <si>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</si>
  <si>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</si>
  <si>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</si>
  <si>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</si>
  <si>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</si>
  <si>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</si>
  <si>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</si>
  <si>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</si>
  <si>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</si>
  <si>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</si>
  <si>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</si>
  <si>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Overpayment/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</si>
  <si>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</si>
  <si>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</si>
  <si>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</si>
  <si>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</si>
  <si>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</si>
  <si>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</si>
  <si>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</si>
  <si>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</si>
  <si>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</si>
  <si>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Hold Harmless Full Day Kindergarten Funding FY 2012-13</t>
  </si>
  <si>
    <t>ELPA: Initial
90%
FY 2012-13</t>
  </si>
  <si>
    <t>ELPA: Final 10%
FY 2012-13</t>
  </si>
  <si>
    <t>Data Pipeline = Gross State Share less the Rescission (withheld by CDE)</t>
  </si>
  <si>
    <r>
      <t xml:space="preserve">Gross State Share History is on the CDE website: </t>
    </r>
    <r>
      <rPr>
        <u val="single"/>
        <sz val="10"/>
        <rFont val="Arial"/>
        <family val="2"/>
      </rPr>
      <t>http://www.cde.state.co.us/scripts/fin_distpaym_submit13.asp</t>
    </r>
  </si>
  <si>
    <t>Data Pipeline ELPA: Total</t>
  </si>
  <si>
    <t>Data Pipeline</t>
  </si>
  <si>
    <t>ACData PipelineMY 20</t>
  </si>
  <si>
    <t>Data Pipeline Required Minimum CPP Allocation</t>
  </si>
  <si>
    <t>CSI - Community Leadership Academy</t>
  </si>
  <si>
    <t>CSI - Academy at High Point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</si>
</sst>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35" borderId="0" xfId="0" applyNumberForma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7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28125" style="0" customWidth="1"/>
    <col min="4" max="4" width="24.140625" style="0" customWidth="1"/>
    <col min="5" max="5" width="26.421875" style="0" customWidth="1"/>
    <col min="6" max="6" width="25.8515625" style="0" customWidth="1"/>
    <col min="7" max="7" width="24.7109375" style="9" bestFit="1" customWidth="1"/>
    <col min="8" max="8" width="13.8515625" style="0" bestFit="1" customWidth="1"/>
    <col min="9" max="9" width="14.421875" style="0" customWidth="1"/>
    <col min="10" max="10" width="16.00390625" style="0" bestFit="1" customWidth="1"/>
  </cols>
  <sheetData>
    <row r="1" spans="1:7" ht="12.75">
      <c r="A1" s="113" t="s">
        <v>0</v>
      </c>
      <c r="B1" s="114" t="s">
        <v>1</v>
      </c>
      <c r="C1" s="114" t="s">
        <v>2</v>
      </c>
      <c r="D1" s="10" t="s">
        <v>3</v>
      </c>
      <c r="E1" s="31" t="s">
        <v>498</v>
      </c>
      <c r="F1" s="31" t="s">
        <v>490</v>
      </c>
      <c r="G1" s="84" t="s">
        <v>4</v>
      </c>
    </row>
    <row r="2" spans="4:7" ht="12.75">
      <c r="D2" s="2"/>
      <c r="E2" s="31" t="s">
        <v>497</v>
      </c>
      <c r="F2" s="32"/>
      <c r="G2" s="84"/>
    </row>
    <row r="3" spans="4:7" ht="12.75">
      <c r="D3" s="2"/>
      <c r="E3" s="31" t="s">
        <v>499</v>
      </c>
      <c r="F3" s="32"/>
      <c r="G3" s="84"/>
    </row>
    <row r="4" spans="4:7" ht="12.75">
      <c r="D4" s="2"/>
      <c r="E4" s="31"/>
      <c r="F4" s="32" t="s">
        <v>491</v>
      </c>
      <c r="G4" s="84"/>
    </row>
    <row r="5" spans="4:7" ht="12.75">
      <c r="D5" s="11" t="s">
        <v>246</v>
      </c>
      <c r="E5" s="44" t="s">
        <v>246</v>
      </c>
      <c r="F5" s="32" t="s">
        <v>492</v>
      </c>
      <c r="G5" s="90"/>
    </row>
    <row r="6" spans="4:7" ht="12.75">
      <c r="D6" s="122" t="s">
        <v>664</v>
      </c>
      <c r="E6" s="123"/>
      <c r="F6" s="123"/>
      <c r="G6" s="99"/>
    </row>
    <row r="7" spans="4:7" ht="12.75">
      <c r="D7" s="8"/>
      <c r="E7" s="5"/>
      <c r="F7" s="5"/>
      <c r="G7" s="74"/>
    </row>
    <row r="8" spans="3:7" ht="12.75">
      <c r="C8" s="6"/>
      <c r="D8" s="124"/>
      <c r="E8" s="125"/>
      <c r="F8" s="125"/>
      <c r="G8" s="74"/>
    </row>
    <row r="9" spans="4:7" ht="12.75">
      <c r="D9" s="126"/>
      <c r="E9" s="126"/>
      <c r="F9" s="126"/>
      <c r="G9" s="74"/>
    </row>
    <row r="10" spans="3:7" ht="12.75">
      <c r="C10" s="6" t="s">
        <v>266</v>
      </c>
      <c r="D10" s="34" t="s">
        <v>665</v>
      </c>
      <c r="E10" s="7"/>
      <c r="F10" s="7"/>
      <c r="G10" s="74"/>
    </row>
    <row r="11" spans="4:7" ht="12.75">
      <c r="D11" s="7"/>
      <c r="E11" s="97"/>
      <c r="F11" s="7"/>
      <c r="G11" s="74"/>
    </row>
    <row r="12" spans="4:7" ht="12.75">
      <c r="D12" s="7"/>
      <c r="E12" s="7"/>
      <c r="F12" s="7"/>
      <c r="G12" s="74"/>
    </row>
    <row r="13" spans="1:10" ht="12.75">
      <c r="A13" s="3" t="s">
        <v>5</v>
      </c>
      <c r="B13" t="s">
        <v>6</v>
      </c>
      <c r="C13" s="68" t="s">
        <v>313</v>
      </c>
      <c r="D13" s="45">
        <v>37223521.55</v>
      </c>
      <c r="E13" s="72">
        <v>0</v>
      </c>
      <c r="F13" s="18">
        <v>-15797.06</v>
      </c>
      <c r="G13" s="88">
        <f aca="true" t="shared" si="0" ref="G13:G44">SUM(D13:F13)</f>
        <v>37207724.489999995</v>
      </c>
      <c r="H13" s="1"/>
      <c r="J13" s="1"/>
    </row>
    <row r="14" spans="1:10" ht="12.75">
      <c r="A14" s="3" t="s">
        <v>7</v>
      </c>
      <c r="B14" t="s">
        <v>6</v>
      </c>
      <c r="C14" s="68" t="s">
        <v>314</v>
      </c>
      <c r="D14" s="45">
        <v>210075661.95</v>
      </c>
      <c r="E14" s="72">
        <v>-173250.31</v>
      </c>
      <c r="F14" s="18">
        <v>-82356.52</v>
      </c>
      <c r="G14" s="88">
        <f t="shared" si="0"/>
        <v>209820055.11999997</v>
      </c>
      <c r="H14" s="1"/>
      <c r="J14" s="1"/>
    </row>
    <row r="15" spans="1:10" ht="12.75">
      <c r="A15" s="3" t="s">
        <v>8</v>
      </c>
      <c r="B15" t="s">
        <v>6</v>
      </c>
      <c r="C15" s="68" t="s">
        <v>315</v>
      </c>
      <c r="D15" s="45">
        <v>32671088.95</v>
      </c>
      <c r="E15" s="72">
        <v>29512.42</v>
      </c>
      <c r="F15" s="18">
        <v>-15053.51</v>
      </c>
      <c r="G15" s="88">
        <f t="shared" si="0"/>
        <v>32685547.86</v>
      </c>
      <c r="H15" s="1"/>
      <c r="J15" s="1"/>
    </row>
    <row r="16" spans="1:10" ht="12.75">
      <c r="A16" s="3" t="s">
        <v>9</v>
      </c>
      <c r="B16" t="s">
        <v>6</v>
      </c>
      <c r="C16" s="68" t="s">
        <v>316</v>
      </c>
      <c r="D16" s="45">
        <v>72914064.87</v>
      </c>
      <c r="E16" s="72">
        <v>-28842.38</v>
      </c>
      <c r="F16" s="18">
        <v>-30251.06</v>
      </c>
      <c r="G16" s="88">
        <f t="shared" si="0"/>
        <v>72854971.43</v>
      </c>
      <c r="H16" s="1"/>
      <c r="J16" s="1"/>
    </row>
    <row r="17" spans="1:10" ht="12.75">
      <c r="A17" s="3" t="s">
        <v>10</v>
      </c>
      <c r="B17" t="s">
        <v>6</v>
      </c>
      <c r="C17" s="68" t="s">
        <v>317</v>
      </c>
      <c r="D17" s="45">
        <v>4601782.4</v>
      </c>
      <c r="E17" s="72">
        <v>0</v>
      </c>
      <c r="F17" s="18">
        <v>-2169.17</v>
      </c>
      <c r="G17" s="88">
        <f t="shared" si="0"/>
        <v>4599613.23</v>
      </c>
      <c r="H17" s="1"/>
      <c r="J17" s="1"/>
    </row>
    <row r="18" spans="1:10" ht="12.75">
      <c r="A18" s="3" t="s">
        <v>11</v>
      </c>
      <c r="B18" t="s">
        <v>6</v>
      </c>
      <c r="C18" s="68" t="s">
        <v>318</v>
      </c>
      <c r="D18" s="45">
        <v>3821299.72</v>
      </c>
      <c r="E18" s="72">
        <v>0</v>
      </c>
      <c r="F18" s="18">
        <v>-2001.77</v>
      </c>
      <c r="G18" s="88">
        <f t="shared" si="0"/>
        <v>3819297.95</v>
      </c>
      <c r="H18" s="1"/>
      <c r="J18" s="1"/>
    </row>
    <row r="19" spans="1:10" ht="12.75">
      <c r="A19" s="3" t="s">
        <v>12</v>
      </c>
      <c r="B19" t="s">
        <v>6</v>
      </c>
      <c r="C19" s="68" t="s">
        <v>319</v>
      </c>
      <c r="D19" s="45">
        <v>50921712.57</v>
      </c>
      <c r="E19" s="72">
        <v>200240.52</v>
      </c>
      <c r="F19" s="18">
        <v>-20927.08</v>
      </c>
      <c r="G19" s="88">
        <f t="shared" si="0"/>
        <v>51101026.010000005</v>
      </c>
      <c r="H19" s="1"/>
      <c r="J19" s="1"/>
    </row>
    <row r="20" spans="1:10" ht="12.75">
      <c r="A20" s="3" t="s">
        <v>13</v>
      </c>
      <c r="B20" t="s">
        <v>14</v>
      </c>
      <c r="C20" s="68" t="s">
        <v>320</v>
      </c>
      <c r="D20" s="45">
        <v>9693101.16</v>
      </c>
      <c r="E20" s="72">
        <v>0</v>
      </c>
      <c r="F20" s="18">
        <v>-4227.44</v>
      </c>
      <c r="G20" s="88">
        <f t="shared" si="0"/>
        <v>9688873.72</v>
      </c>
      <c r="H20" s="1"/>
      <c r="J20" s="1"/>
    </row>
    <row r="21" spans="1:10" ht="12.75">
      <c r="A21" s="3" t="s">
        <v>15</v>
      </c>
      <c r="B21" t="s">
        <v>14</v>
      </c>
      <c r="C21" s="68" t="s">
        <v>321</v>
      </c>
      <c r="D21" s="45">
        <v>1789031.97</v>
      </c>
      <c r="E21" s="72">
        <v>0</v>
      </c>
      <c r="F21" s="18">
        <v>-799.06</v>
      </c>
      <c r="G21" s="88">
        <f t="shared" si="0"/>
        <v>1788232.91</v>
      </c>
      <c r="H21" s="1"/>
      <c r="J21" s="1"/>
    </row>
    <row r="22" spans="1:10" ht="12.75">
      <c r="A22" s="3" t="s">
        <v>16</v>
      </c>
      <c r="B22" t="s">
        <v>17</v>
      </c>
      <c r="C22" s="68" t="s">
        <v>322</v>
      </c>
      <c r="D22" s="45">
        <v>9349000.43</v>
      </c>
      <c r="E22" s="72">
        <v>0</v>
      </c>
      <c r="F22" s="18">
        <v>-5973.49</v>
      </c>
      <c r="G22" s="88">
        <f t="shared" si="0"/>
        <v>9343026.94</v>
      </c>
      <c r="H22" s="1"/>
      <c r="I22" s="1"/>
      <c r="J22" s="1"/>
    </row>
    <row r="23" spans="1:10" ht="12.75">
      <c r="A23" s="3" t="s">
        <v>18</v>
      </c>
      <c r="B23" t="s">
        <v>17</v>
      </c>
      <c r="C23" s="68" t="s">
        <v>323</v>
      </c>
      <c r="D23" s="45">
        <v>7787042.78</v>
      </c>
      <c r="E23" s="72">
        <v>0</v>
      </c>
      <c r="F23" s="18">
        <v>-3514.65</v>
      </c>
      <c r="G23" s="88">
        <f t="shared" si="0"/>
        <v>7783528.13</v>
      </c>
      <c r="H23" s="1"/>
      <c r="J23" s="1"/>
    </row>
    <row r="24" spans="1:10" ht="12.75">
      <c r="A24" s="3" t="s">
        <v>19</v>
      </c>
      <c r="B24" t="s">
        <v>17</v>
      </c>
      <c r="C24" s="68" t="s">
        <v>324</v>
      </c>
      <c r="D24" s="45">
        <v>204990728.4</v>
      </c>
      <c r="E24" s="72">
        <v>0</v>
      </c>
      <c r="F24" s="18">
        <v>-102296.15</v>
      </c>
      <c r="G24" s="88">
        <f t="shared" si="0"/>
        <v>204888432.25</v>
      </c>
      <c r="H24" s="1"/>
      <c r="J24" s="1"/>
    </row>
    <row r="25" spans="1:10" ht="12.75">
      <c r="A25" s="3" t="s">
        <v>20</v>
      </c>
      <c r="B25" t="s">
        <v>17</v>
      </c>
      <c r="C25" s="68" t="s">
        <v>325</v>
      </c>
      <c r="D25" s="45">
        <v>58166730.92</v>
      </c>
      <c r="E25" s="72">
        <v>0</v>
      </c>
      <c r="F25" s="18">
        <v>-29370</v>
      </c>
      <c r="G25" s="88">
        <f t="shared" si="0"/>
        <v>58137360.92</v>
      </c>
      <c r="H25" s="1"/>
      <c r="J25" s="1"/>
    </row>
    <row r="26" spans="1:10" ht="12.75">
      <c r="A26" s="3" t="s">
        <v>21</v>
      </c>
      <c r="B26" t="s">
        <v>17</v>
      </c>
      <c r="C26" s="68" t="s">
        <v>326</v>
      </c>
      <c r="D26" s="45">
        <v>1256152.83</v>
      </c>
      <c r="E26" s="72">
        <v>0</v>
      </c>
      <c r="F26" s="18">
        <v>-619.79</v>
      </c>
      <c r="G26" s="88">
        <f t="shared" si="0"/>
        <v>1255533.04</v>
      </c>
      <c r="H26" s="1"/>
      <c r="J26" s="1"/>
    </row>
    <row r="27" spans="1:10" ht="12.75">
      <c r="A27" s="3" t="s">
        <v>22</v>
      </c>
      <c r="B27" t="s">
        <v>17</v>
      </c>
      <c r="C27" s="68" t="s">
        <v>327</v>
      </c>
      <c r="D27" s="45">
        <v>201637333.74</v>
      </c>
      <c r="E27" s="72">
        <v>0</v>
      </c>
      <c r="F27" s="18">
        <v>-79270.97</v>
      </c>
      <c r="G27" s="88">
        <f t="shared" si="0"/>
        <v>201558062.77</v>
      </c>
      <c r="H27" s="1"/>
      <c r="J27" s="1"/>
    </row>
    <row r="28" spans="1:10" ht="12.75">
      <c r="A28" s="3" t="s">
        <v>23</v>
      </c>
      <c r="B28" t="s">
        <v>17</v>
      </c>
      <c r="C28" s="68" t="s">
        <v>328</v>
      </c>
      <c r="D28" s="45">
        <v>2580736.26</v>
      </c>
      <c r="E28" s="72">
        <v>0</v>
      </c>
      <c r="F28" s="18">
        <v>-1178.05</v>
      </c>
      <c r="G28" s="88">
        <f t="shared" si="0"/>
        <v>2579558.21</v>
      </c>
      <c r="H28" s="1"/>
      <c r="J28" s="1"/>
    </row>
    <row r="29" spans="1:10" ht="12.75">
      <c r="A29" s="3" t="s">
        <v>24</v>
      </c>
      <c r="B29" t="s">
        <v>25</v>
      </c>
      <c r="C29" s="68" t="s">
        <v>329</v>
      </c>
      <c r="D29" s="45">
        <v>3098421.94</v>
      </c>
      <c r="E29" s="72">
        <v>0</v>
      </c>
      <c r="F29" s="18">
        <v>-3005.44</v>
      </c>
      <c r="G29" s="88">
        <f t="shared" si="0"/>
        <v>3095416.5</v>
      </c>
      <c r="H29" s="1"/>
      <c r="J29" s="1"/>
    </row>
    <row r="30" spans="1:10" ht="12.75">
      <c r="A30" s="3" t="s">
        <v>26</v>
      </c>
      <c r="B30" t="s">
        <v>27</v>
      </c>
      <c r="C30" s="68" t="s">
        <v>330</v>
      </c>
      <c r="D30" s="45">
        <v>1037408.49</v>
      </c>
      <c r="E30" s="72">
        <v>0</v>
      </c>
      <c r="F30" s="18">
        <v>-503.35</v>
      </c>
      <c r="G30" s="88">
        <f t="shared" si="0"/>
        <v>1036905.14</v>
      </c>
      <c r="H30" s="1"/>
      <c r="J30" s="1"/>
    </row>
    <row r="31" spans="1:10" ht="12.75">
      <c r="A31" s="3" t="s">
        <v>28</v>
      </c>
      <c r="B31" t="s">
        <v>27</v>
      </c>
      <c r="C31" s="68" t="s">
        <v>331</v>
      </c>
      <c r="D31" s="45">
        <v>549927.68</v>
      </c>
      <c r="E31" s="72">
        <v>0</v>
      </c>
      <c r="F31" s="18">
        <v>-244.14</v>
      </c>
      <c r="G31" s="88">
        <f t="shared" si="0"/>
        <v>549683.54</v>
      </c>
      <c r="H31" s="1"/>
      <c r="J31" s="1"/>
    </row>
    <row r="32" spans="1:10" ht="12.75">
      <c r="A32" s="3" t="s">
        <v>29</v>
      </c>
      <c r="B32" t="s">
        <v>27</v>
      </c>
      <c r="C32" s="68" t="s">
        <v>332</v>
      </c>
      <c r="D32" s="45">
        <v>1674509.99</v>
      </c>
      <c r="E32" s="72">
        <v>0</v>
      </c>
      <c r="F32" s="18">
        <v>-738.73</v>
      </c>
      <c r="G32" s="88">
        <f t="shared" si="0"/>
        <v>1673771.26</v>
      </c>
      <c r="H32" s="1"/>
      <c r="J32" s="1"/>
    </row>
    <row r="33" spans="1:10" ht="12.75">
      <c r="A33" s="3" t="s">
        <v>30</v>
      </c>
      <c r="B33" t="s">
        <v>27</v>
      </c>
      <c r="C33" s="68" t="s">
        <v>333</v>
      </c>
      <c r="D33" s="45">
        <v>1449985.46</v>
      </c>
      <c r="E33" s="72">
        <v>0</v>
      </c>
      <c r="F33" s="18">
        <v>-510.7</v>
      </c>
      <c r="G33" s="88">
        <f t="shared" si="0"/>
        <v>1449474.76</v>
      </c>
      <c r="H33" s="1"/>
      <c r="J33" s="1"/>
    </row>
    <row r="34" spans="1:10" ht="12.75">
      <c r="A34" s="3" t="s">
        <v>31</v>
      </c>
      <c r="B34" t="s">
        <v>27</v>
      </c>
      <c r="C34" s="68" t="s">
        <v>334</v>
      </c>
      <c r="D34" s="45">
        <v>464184.75</v>
      </c>
      <c r="E34" s="72">
        <v>0</v>
      </c>
      <c r="F34" s="18">
        <v>-191.84</v>
      </c>
      <c r="G34" s="88">
        <f t="shared" si="0"/>
        <v>463992.91</v>
      </c>
      <c r="H34" s="1"/>
      <c r="J34" s="1"/>
    </row>
    <row r="35" spans="1:10" ht="12.75">
      <c r="A35" s="3" t="s">
        <v>32</v>
      </c>
      <c r="B35" t="s">
        <v>33</v>
      </c>
      <c r="C35" s="68" t="s">
        <v>335</v>
      </c>
      <c r="D35" s="45">
        <v>2505036.27</v>
      </c>
      <c r="E35" s="72">
        <v>0</v>
      </c>
      <c r="F35" s="18">
        <v>-1143.7</v>
      </c>
      <c r="G35" s="88">
        <f t="shared" si="0"/>
        <v>2503892.57</v>
      </c>
      <c r="H35" s="1"/>
      <c r="J35" s="1"/>
    </row>
    <row r="36" spans="1:10" ht="12.75">
      <c r="A36" s="3" t="s">
        <v>35</v>
      </c>
      <c r="B36" t="s">
        <v>33</v>
      </c>
      <c r="C36" s="68" t="s">
        <v>336</v>
      </c>
      <c r="D36" s="45">
        <v>1874275.96</v>
      </c>
      <c r="E36" s="72">
        <v>0</v>
      </c>
      <c r="F36" s="18">
        <v>-718.63</v>
      </c>
      <c r="G36" s="88">
        <f t="shared" si="0"/>
        <v>1873557.33</v>
      </c>
      <c r="H36" s="1"/>
      <c r="J36" s="1"/>
    </row>
    <row r="37" spans="1:10" ht="12.75">
      <c r="A37" s="3" t="s">
        <v>36</v>
      </c>
      <c r="B37" t="s">
        <v>37</v>
      </c>
      <c r="C37" s="68" t="s">
        <v>337</v>
      </c>
      <c r="D37" s="45">
        <v>108361240.63</v>
      </c>
      <c r="E37" s="72">
        <v>0</v>
      </c>
      <c r="F37" s="18">
        <v>-54581.84</v>
      </c>
      <c r="G37" s="88">
        <f t="shared" si="0"/>
        <v>108306658.78999999</v>
      </c>
      <c r="H37" s="1"/>
      <c r="J37" s="1"/>
    </row>
    <row r="38" spans="1:10" ht="12.75">
      <c r="A38" s="3" t="s">
        <v>38</v>
      </c>
      <c r="B38" t="s">
        <v>37</v>
      </c>
      <c r="C38" s="68" t="s">
        <v>338</v>
      </c>
      <c r="D38" s="45">
        <v>57753013.8</v>
      </c>
      <c r="E38" s="72">
        <v>0</v>
      </c>
      <c r="F38" s="18">
        <v>-57634.15</v>
      </c>
      <c r="G38" s="88">
        <f t="shared" si="0"/>
        <v>57695379.65</v>
      </c>
      <c r="H38" s="1"/>
      <c r="J38" s="1"/>
    </row>
    <row r="39" spans="1:10" ht="12.75">
      <c r="A39" s="3" t="s">
        <v>39</v>
      </c>
      <c r="B39" t="s">
        <v>40</v>
      </c>
      <c r="C39" s="68" t="s">
        <v>339</v>
      </c>
      <c r="D39" s="45">
        <v>3036217.47</v>
      </c>
      <c r="E39" s="72">
        <v>0</v>
      </c>
      <c r="F39" s="18">
        <v>-1948.09</v>
      </c>
      <c r="G39" s="88">
        <f t="shared" si="0"/>
        <v>3034269.3800000004</v>
      </c>
      <c r="H39" s="1"/>
      <c r="J39" s="1"/>
    </row>
    <row r="40" spans="1:10" ht="12.75">
      <c r="A40" s="3" t="s">
        <v>41</v>
      </c>
      <c r="B40" t="s">
        <v>40</v>
      </c>
      <c r="C40" s="68" t="s">
        <v>340</v>
      </c>
      <c r="D40" s="45">
        <v>3809071.39</v>
      </c>
      <c r="E40" s="72">
        <v>0</v>
      </c>
      <c r="F40" s="18">
        <v>-2209.62</v>
      </c>
      <c r="G40" s="88">
        <f t="shared" si="0"/>
        <v>3806861.77</v>
      </c>
      <c r="H40" s="1"/>
      <c r="J40" s="1"/>
    </row>
    <row r="41" spans="1:10" ht="12.75">
      <c r="A41" s="3" t="s">
        <v>42</v>
      </c>
      <c r="B41" t="s">
        <v>43</v>
      </c>
      <c r="C41" s="68" t="s">
        <v>341</v>
      </c>
      <c r="D41" s="45">
        <v>770997.04</v>
      </c>
      <c r="E41" s="72">
        <v>0</v>
      </c>
      <c r="F41" s="18">
        <v>-402.66</v>
      </c>
      <c r="G41" s="88">
        <f t="shared" si="0"/>
        <v>770594.38</v>
      </c>
      <c r="H41" s="1"/>
      <c r="J41" s="1"/>
    </row>
    <row r="42" spans="1:10" ht="12.75">
      <c r="A42" s="3" t="s">
        <v>45</v>
      </c>
      <c r="B42" t="s">
        <v>43</v>
      </c>
      <c r="C42" s="68" t="s">
        <v>342</v>
      </c>
      <c r="D42" s="45">
        <v>1128364.64</v>
      </c>
      <c r="E42" s="72">
        <v>0</v>
      </c>
      <c r="F42" s="18">
        <v>-592.14</v>
      </c>
      <c r="G42" s="88">
        <f t="shared" si="0"/>
        <v>1127772.5</v>
      </c>
      <c r="H42" s="1"/>
      <c r="J42" s="1"/>
    </row>
    <row r="43" spans="1:10" ht="12.75">
      <c r="A43" s="3" t="s">
        <v>46</v>
      </c>
      <c r="B43" t="s">
        <v>47</v>
      </c>
      <c r="C43" s="68" t="s">
        <v>343</v>
      </c>
      <c r="D43" s="18">
        <v>0</v>
      </c>
      <c r="E43" s="72">
        <v>0</v>
      </c>
      <c r="F43" s="18">
        <v>0</v>
      </c>
      <c r="G43" s="88">
        <f t="shared" si="0"/>
        <v>0</v>
      </c>
      <c r="H43" s="1"/>
      <c r="J43" s="1"/>
    </row>
    <row r="44" spans="1:10" ht="12.75">
      <c r="A44" s="3" t="s">
        <v>48</v>
      </c>
      <c r="B44" t="s">
        <v>49</v>
      </c>
      <c r="C44" s="68" t="s">
        <v>344</v>
      </c>
      <c r="D44" s="45">
        <v>6090217.16</v>
      </c>
      <c r="E44" s="72">
        <v>0</v>
      </c>
      <c r="F44" s="18">
        <v>-2107.74</v>
      </c>
      <c r="G44" s="88">
        <f t="shared" si="0"/>
        <v>6088109.42</v>
      </c>
      <c r="H44" s="1"/>
      <c r="J44" s="1"/>
    </row>
    <row r="45" spans="1:10" ht="12.75">
      <c r="A45" s="3" t="s">
        <v>50</v>
      </c>
      <c r="B45" t="s">
        <v>49</v>
      </c>
      <c r="C45" s="68" t="s">
        <v>345</v>
      </c>
      <c r="D45" s="45">
        <v>2461721.27</v>
      </c>
      <c r="E45" s="72">
        <v>0</v>
      </c>
      <c r="F45" s="18">
        <v>-845.85</v>
      </c>
      <c r="G45" s="88">
        <f aca="true" t="shared" si="1" ref="G45:G76">SUM(D45:F45)</f>
        <v>2460875.42</v>
      </c>
      <c r="H45" s="1"/>
      <c r="J45" s="1"/>
    </row>
    <row r="46" spans="1:10" ht="12.75">
      <c r="A46" s="3" t="s">
        <v>51</v>
      </c>
      <c r="B46" t="s">
        <v>49</v>
      </c>
      <c r="C46" s="68" t="s">
        <v>346</v>
      </c>
      <c r="D46" s="45">
        <v>1700400.09</v>
      </c>
      <c r="E46" s="72">
        <v>0</v>
      </c>
      <c r="F46" s="18">
        <v>-730.85</v>
      </c>
      <c r="G46" s="88">
        <f t="shared" si="1"/>
        <v>1699669.24</v>
      </c>
      <c r="H46" s="1"/>
      <c r="J46" s="1"/>
    </row>
    <row r="47" spans="1:10" ht="12.75">
      <c r="A47" s="3" t="s">
        <v>52</v>
      </c>
      <c r="B47" t="s">
        <v>53</v>
      </c>
      <c r="C47" s="68" t="s">
        <v>347</v>
      </c>
      <c r="D47" s="45">
        <v>1051805.3</v>
      </c>
      <c r="E47" s="72">
        <v>0</v>
      </c>
      <c r="F47" s="18">
        <v>-683.93</v>
      </c>
      <c r="G47" s="88">
        <f t="shared" si="1"/>
        <v>1051121.37</v>
      </c>
      <c r="H47" s="1"/>
      <c r="J47" s="1"/>
    </row>
    <row r="48" spans="1:10" ht="12.75">
      <c r="A48" s="3" t="s">
        <v>54</v>
      </c>
      <c r="B48" t="s">
        <v>53</v>
      </c>
      <c r="C48" s="68" t="s">
        <v>348</v>
      </c>
      <c r="D48" s="45">
        <v>619796.21</v>
      </c>
      <c r="E48" s="72">
        <v>0</v>
      </c>
      <c r="F48" s="18">
        <v>-776.19</v>
      </c>
      <c r="G48" s="88">
        <f t="shared" si="1"/>
        <v>619020.02</v>
      </c>
      <c r="H48" s="1"/>
      <c r="J48" s="1"/>
    </row>
    <row r="49" spans="1:10" ht="12.75">
      <c r="A49" s="3" t="s">
        <v>55</v>
      </c>
      <c r="B49" t="s">
        <v>56</v>
      </c>
      <c r="C49" s="68" t="s">
        <v>349</v>
      </c>
      <c r="D49" s="45">
        <v>2716033.81</v>
      </c>
      <c r="E49" s="72">
        <v>0</v>
      </c>
      <c r="F49" s="18">
        <v>-1063.86</v>
      </c>
      <c r="G49" s="88">
        <f t="shared" si="1"/>
        <v>2714969.95</v>
      </c>
      <c r="H49" s="1"/>
      <c r="J49" s="1"/>
    </row>
    <row r="50" spans="1:10" ht="12.75">
      <c r="A50" s="3" t="s">
        <v>57</v>
      </c>
      <c r="B50" t="s">
        <v>58</v>
      </c>
      <c r="C50" s="68" t="s">
        <v>350</v>
      </c>
      <c r="D50" s="45">
        <v>711668.53</v>
      </c>
      <c r="E50" s="72">
        <v>0</v>
      </c>
      <c r="F50" s="18">
        <v>-994.65</v>
      </c>
      <c r="G50" s="88">
        <f t="shared" si="1"/>
        <v>710673.88</v>
      </c>
      <c r="H50" s="1"/>
      <c r="J50" s="1"/>
    </row>
    <row r="51" spans="1:10" ht="12.75">
      <c r="A51" s="3" t="s">
        <v>59</v>
      </c>
      <c r="B51" t="s">
        <v>60</v>
      </c>
      <c r="C51" s="68" t="s">
        <v>351</v>
      </c>
      <c r="D51" s="45">
        <v>20270819.25</v>
      </c>
      <c r="E51" s="72">
        <v>0</v>
      </c>
      <c r="F51" s="18">
        <v>-9817.96</v>
      </c>
      <c r="G51" s="88">
        <f t="shared" si="1"/>
        <v>20261001.29</v>
      </c>
      <c r="H51" s="1"/>
      <c r="J51" s="1"/>
    </row>
    <row r="52" spans="1:10" ht="12.75">
      <c r="A52" s="3" t="s">
        <v>61</v>
      </c>
      <c r="B52" t="s">
        <v>62</v>
      </c>
      <c r="C52" s="68" t="s">
        <v>352</v>
      </c>
      <c r="D52" s="45">
        <v>257136140.33</v>
      </c>
      <c r="E52" s="72">
        <v>0</v>
      </c>
      <c r="F52" s="18">
        <v>-167748.25</v>
      </c>
      <c r="G52" s="88">
        <f t="shared" si="1"/>
        <v>256968392.08</v>
      </c>
      <c r="H52" s="1"/>
      <c r="J52" s="1"/>
    </row>
    <row r="53" spans="1:10" ht="12.75">
      <c r="A53" s="3" t="s">
        <v>63</v>
      </c>
      <c r="B53" t="s">
        <v>64</v>
      </c>
      <c r="C53" s="68" t="s">
        <v>353</v>
      </c>
      <c r="D53" s="45">
        <v>673963.03</v>
      </c>
      <c r="E53" s="72">
        <v>0</v>
      </c>
      <c r="F53" s="18">
        <v>-769.24</v>
      </c>
      <c r="G53" s="88">
        <f t="shared" si="1"/>
        <v>673193.79</v>
      </c>
      <c r="H53" s="1"/>
      <c r="J53" s="1"/>
    </row>
    <row r="54" spans="1:10" ht="12.75">
      <c r="A54" s="3" t="s">
        <v>65</v>
      </c>
      <c r="B54" t="s">
        <v>66</v>
      </c>
      <c r="C54" s="68" t="s">
        <v>354</v>
      </c>
      <c r="D54" s="45">
        <v>255806949.98</v>
      </c>
      <c r="E54" s="72">
        <v>0</v>
      </c>
      <c r="F54" s="18">
        <v>-120585.43</v>
      </c>
      <c r="G54" s="88">
        <f t="shared" si="1"/>
        <v>255686364.54999998</v>
      </c>
      <c r="H54" s="1"/>
      <c r="J54" s="1"/>
    </row>
    <row r="55" spans="1:10" ht="12.75">
      <c r="A55" s="3" t="s">
        <v>67</v>
      </c>
      <c r="B55" t="s">
        <v>68</v>
      </c>
      <c r="C55" s="68" t="s">
        <v>355</v>
      </c>
      <c r="D55" s="45">
        <v>10229998.38</v>
      </c>
      <c r="E55" s="72">
        <v>56836.88</v>
      </c>
      <c r="F55" s="18">
        <v>-12904.2</v>
      </c>
      <c r="G55" s="88">
        <f t="shared" si="1"/>
        <v>10273931.060000002</v>
      </c>
      <c r="H55" s="1"/>
      <c r="J55" s="1"/>
    </row>
    <row r="56" spans="1:10" ht="12.75">
      <c r="A56" s="3" t="s">
        <v>69</v>
      </c>
      <c r="B56" t="s">
        <v>70</v>
      </c>
      <c r="C56" s="68" t="s">
        <v>356</v>
      </c>
      <c r="D56" s="45">
        <v>11291553.24</v>
      </c>
      <c r="E56" s="72">
        <v>0</v>
      </c>
      <c r="F56" s="18">
        <v>-5067.01</v>
      </c>
      <c r="G56" s="88">
        <f t="shared" si="1"/>
        <v>11286486.23</v>
      </c>
      <c r="H56" s="1"/>
      <c r="J56" s="1"/>
    </row>
    <row r="57" spans="1:10" ht="12.75">
      <c r="A57" s="3" t="s">
        <v>71</v>
      </c>
      <c r="B57" t="s">
        <v>70</v>
      </c>
      <c r="C57" s="68" t="s">
        <v>357</v>
      </c>
      <c r="D57" s="45">
        <v>2337748.71</v>
      </c>
      <c r="E57" s="72">
        <v>0</v>
      </c>
      <c r="F57" s="18">
        <v>-942.87</v>
      </c>
      <c r="G57" s="88">
        <f t="shared" si="1"/>
        <v>2336805.84</v>
      </c>
      <c r="H57" s="1"/>
      <c r="J57" s="1"/>
    </row>
    <row r="58" spans="1:10" ht="12.75">
      <c r="A58" s="3" t="s">
        <v>73</v>
      </c>
      <c r="B58" t="s">
        <v>70</v>
      </c>
      <c r="C58" s="68" t="s">
        <v>358</v>
      </c>
      <c r="D58" s="45">
        <v>2275334.81</v>
      </c>
      <c r="E58" s="72">
        <v>0</v>
      </c>
      <c r="F58" s="18">
        <v>-838.08</v>
      </c>
      <c r="G58" s="88">
        <f t="shared" si="1"/>
        <v>2274496.73</v>
      </c>
      <c r="H58" s="1"/>
      <c r="J58" s="1"/>
    </row>
    <row r="59" spans="1:10" ht="12.75">
      <c r="A59" s="3" t="s">
        <v>74</v>
      </c>
      <c r="B59" t="s">
        <v>70</v>
      </c>
      <c r="C59" s="68" t="s">
        <v>359</v>
      </c>
      <c r="D59" s="45">
        <v>1842775</v>
      </c>
      <c r="E59" s="72">
        <v>0</v>
      </c>
      <c r="F59" s="18">
        <v>-709.22</v>
      </c>
      <c r="G59" s="88">
        <f t="shared" si="1"/>
        <v>1842065.78</v>
      </c>
      <c r="H59" s="1"/>
      <c r="J59" s="1"/>
    </row>
    <row r="60" spans="1:10" ht="12.75">
      <c r="A60" s="3" t="s">
        <v>75</v>
      </c>
      <c r="B60" t="s">
        <v>70</v>
      </c>
      <c r="C60" s="68" t="s">
        <v>360</v>
      </c>
      <c r="D60" s="45">
        <v>331386.04</v>
      </c>
      <c r="E60" s="72">
        <v>0</v>
      </c>
      <c r="F60" s="18">
        <v>-181.45</v>
      </c>
      <c r="G60" s="88">
        <f t="shared" si="1"/>
        <v>331204.58999999997</v>
      </c>
      <c r="H60" s="1"/>
      <c r="J60" s="1"/>
    </row>
    <row r="61" spans="1:10" ht="12.75">
      <c r="A61" s="3" t="s">
        <v>76</v>
      </c>
      <c r="B61" t="s">
        <v>77</v>
      </c>
      <c r="C61" s="68" t="s">
        <v>361</v>
      </c>
      <c r="D61" s="45">
        <v>3087314.87</v>
      </c>
      <c r="E61" s="72">
        <v>2485.4</v>
      </c>
      <c r="F61" s="18">
        <v>-1176.1</v>
      </c>
      <c r="G61" s="88">
        <f t="shared" si="1"/>
        <v>3088624.17</v>
      </c>
      <c r="H61" s="1"/>
      <c r="J61" s="1"/>
    </row>
    <row r="62" spans="1:10" ht="12.75">
      <c r="A62" s="3" t="s">
        <v>78</v>
      </c>
      <c r="B62" t="s">
        <v>77</v>
      </c>
      <c r="C62" s="68" t="s">
        <v>362</v>
      </c>
      <c r="D62" s="45">
        <v>57080570.79</v>
      </c>
      <c r="E62" s="72">
        <v>0</v>
      </c>
      <c r="F62" s="18">
        <v>-21534.83</v>
      </c>
      <c r="G62" s="88">
        <f t="shared" si="1"/>
        <v>57059035.96</v>
      </c>
      <c r="H62" s="1"/>
      <c r="J62" s="1"/>
    </row>
    <row r="63" spans="1:10" ht="12.75">
      <c r="A63" s="3" t="s">
        <v>79</v>
      </c>
      <c r="B63" t="s">
        <v>77</v>
      </c>
      <c r="C63" s="68" t="s">
        <v>363</v>
      </c>
      <c r="D63" s="45">
        <v>46273847.53</v>
      </c>
      <c r="E63" s="72">
        <v>0</v>
      </c>
      <c r="F63" s="18">
        <v>-16860.34</v>
      </c>
      <c r="G63" s="88">
        <f t="shared" si="1"/>
        <v>46256987.19</v>
      </c>
      <c r="H63" s="1"/>
      <c r="J63" s="1"/>
    </row>
    <row r="64" spans="1:10" ht="12.75">
      <c r="A64" s="3" t="s">
        <v>80</v>
      </c>
      <c r="B64" t="s">
        <v>77</v>
      </c>
      <c r="C64" s="68" t="s">
        <v>364</v>
      </c>
      <c r="D64" s="45">
        <v>42239080.91</v>
      </c>
      <c r="E64" s="72">
        <v>0</v>
      </c>
      <c r="F64" s="18">
        <v>-14248.76</v>
      </c>
      <c r="G64" s="88">
        <f t="shared" si="1"/>
        <v>42224832.15</v>
      </c>
      <c r="H64" s="1"/>
      <c r="J64" s="1"/>
    </row>
    <row r="65" spans="1:10" ht="12.75">
      <c r="A65" s="3" t="s">
        <v>81</v>
      </c>
      <c r="B65" t="s">
        <v>77</v>
      </c>
      <c r="C65" s="68" t="s">
        <v>365</v>
      </c>
      <c r="D65" s="45">
        <v>116868125.86</v>
      </c>
      <c r="E65" s="72">
        <v>390312.27</v>
      </c>
      <c r="F65" s="18">
        <v>-56286.98</v>
      </c>
      <c r="G65" s="88">
        <f t="shared" si="1"/>
        <v>117202151.14999999</v>
      </c>
      <c r="H65" s="1"/>
      <c r="J65" s="1"/>
    </row>
    <row r="66" spans="1:10" ht="12.75">
      <c r="A66" s="3" t="s">
        <v>82</v>
      </c>
      <c r="B66" t="s">
        <v>77</v>
      </c>
      <c r="C66" s="68" t="s">
        <v>366</v>
      </c>
      <c r="D66" s="45">
        <v>16044626.58</v>
      </c>
      <c r="E66" s="72">
        <v>0</v>
      </c>
      <c r="F66" s="18">
        <v>-8524.19</v>
      </c>
      <c r="G66" s="88">
        <f t="shared" si="1"/>
        <v>16036102.39</v>
      </c>
      <c r="H66" s="1"/>
      <c r="J66" s="1"/>
    </row>
    <row r="67" spans="1:10" ht="12.75">
      <c r="A67" s="3" t="s">
        <v>83</v>
      </c>
      <c r="B67" t="s">
        <v>77</v>
      </c>
      <c r="C67" s="68" t="s">
        <v>367</v>
      </c>
      <c r="D67" s="45">
        <v>6597932.62</v>
      </c>
      <c r="E67" s="72">
        <v>0</v>
      </c>
      <c r="F67" s="18">
        <v>-2960.17</v>
      </c>
      <c r="G67" s="88">
        <f t="shared" si="1"/>
        <v>6594972.45</v>
      </c>
      <c r="H67" s="1"/>
      <c r="J67" s="1"/>
    </row>
    <row r="68" spans="1:10" ht="12.75">
      <c r="A68" s="3" t="s">
        <v>84</v>
      </c>
      <c r="B68" t="s">
        <v>77</v>
      </c>
      <c r="C68" s="68" t="s">
        <v>368</v>
      </c>
      <c r="D68" s="45">
        <v>101164811.99</v>
      </c>
      <c r="E68" s="72">
        <v>0</v>
      </c>
      <c r="F68" s="18">
        <v>-44211.07</v>
      </c>
      <c r="G68" s="88">
        <f t="shared" si="1"/>
        <v>101120600.92</v>
      </c>
      <c r="H68" s="1"/>
      <c r="J68" s="1"/>
    </row>
    <row r="69" spans="1:10" ht="12.75">
      <c r="A69" s="3" t="s">
        <v>85</v>
      </c>
      <c r="B69" t="s">
        <v>77</v>
      </c>
      <c r="C69" s="68" t="s">
        <v>369</v>
      </c>
      <c r="D69" s="45">
        <v>5792633.62</v>
      </c>
      <c r="E69" s="72">
        <v>0</v>
      </c>
      <c r="F69" s="18">
        <v>-2089.01</v>
      </c>
      <c r="G69" s="88">
        <f t="shared" si="1"/>
        <v>5790544.61</v>
      </c>
      <c r="H69" s="1"/>
      <c r="J69" s="1"/>
    </row>
    <row r="70" spans="1:10" ht="12.75">
      <c r="A70" s="3" t="s">
        <v>86</v>
      </c>
      <c r="B70" t="s">
        <v>77</v>
      </c>
      <c r="C70" s="68" t="s">
        <v>370</v>
      </c>
      <c r="D70" s="45">
        <v>3654851.19</v>
      </c>
      <c r="E70" s="72">
        <v>0</v>
      </c>
      <c r="F70" s="18">
        <v>-1435.91</v>
      </c>
      <c r="G70" s="88">
        <f t="shared" si="1"/>
        <v>3653415.28</v>
      </c>
      <c r="H70" s="1"/>
      <c r="J70" s="1"/>
    </row>
    <row r="71" spans="1:10" ht="12.75">
      <c r="A71" s="3" t="s">
        <v>87</v>
      </c>
      <c r="B71" t="s">
        <v>77</v>
      </c>
      <c r="C71" s="68" t="s">
        <v>371</v>
      </c>
      <c r="D71" s="45">
        <v>1981466.09</v>
      </c>
      <c r="E71" s="72">
        <v>0</v>
      </c>
      <c r="F71" s="18">
        <v>-739.54</v>
      </c>
      <c r="G71" s="88">
        <f t="shared" si="1"/>
        <v>1980726.55</v>
      </c>
      <c r="H71" s="1"/>
      <c r="J71" s="1"/>
    </row>
    <row r="72" spans="1:10" ht="12.75">
      <c r="A72" s="3" t="s">
        <v>88</v>
      </c>
      <c r="B72" t="s">
        <v>77</v>
      </c>
      <c r="C72" s="68" t="s">
        <v>372</v>
      </c>
      <c r="D72" s="45">
        <v>24647185.41</v>
      </c>
      <c r="E72" s="72">
        <v>0</v>
      </c>
      <c r="F72" s="18">
        <v>-11220.49</v>
      </c>
      <c r="G72" s="88">
        <f t="shared" si="1"/>
        <v>24635964.92</v>
      </c>
      <c r="H72" s="1"/>
      <c r="J72" s="1"/>
    </row>
    <row r="73" spans="1:10" ht="12.75">
      <c r="A73" s="3" t="s">
        <v>89</v>
      </c>
      <c r="B73" t="s">
        <v>77</v>
      </c>
      <c r="C73" s="68" t="s">
        <v>373</v>
      </c>
      <c r="D73" s="45">
        <v>71679055.03</v>
      </c>
      <c r="E73" s="72">
        <v>0</v>
      </c>
      <c r="F73" s="18">
        <v>-28327.4</v>
      </c>
      <c r="G73" s="88">
        <f t="shared" si="1"/>
        <v>71650727.63</v>
      </c>
      <c r="H73" s="1"/>
      <c r="J73" s="1"/>
    </row>
    <row r="74" spans="1:10" ht="12.75">
      <c r="A74" s="3" t="s">
        <v>90</v>
      </c>
      <c r="B74" t="s">
        <v>77</v>
      </c>
      <c r="C74" s="68" t="s">
        <v>374</v>
      </c>
      <c r="D74" s="45">
        <v>1783342.32</v>
      </c>
      <c r="E74" s="72">
        <v>0</v>
      </c>
      <c r="F74" s="18">
        <v>-592.03</v>
      </c>
      <c r="G74" s="88">
        <f t="shared" si="1"/>
        <v>1782750.29</v>
      </c>
      <c r="H74" s="1"/>
      <c r="J74" s="1"/>
    </row>
    <row r="75" spans="1:10" ht="12.75">
      <c r="A75" s="3" t="s">
        <v>91</v>
      </c>
      <c r="B75" t="s">
        <v>77</v>
      </c>
      <c r="C75" s="68" t="s">
        <v>375</v>
      </c>
      <c r="D75" s="45">
        <v>2264226.55</v>
      </c>
      <c r="E75" s="72">
        <v>0</v>
      </c>
      <c r="F75" s="18">
        <v>-821.69</v>
      </c>
      <c r="G75" s="88">
        <f t="shared" si="1"/>
        <v>2263404.86</v>
      </c>
      <c r="H75" s="1"/>
      <c r="J75" s="1"/>
    </row>
    <row r="76" spans="1:10" ht="12.75">
      <c r="A76" s="3" t="s">
        <v>92</v>
      </c>
      <c r="B76" t="s">
        <v>93</v>
      </c>
      <c r="C76" s="68" t="s">
        <v>376</v>
      </c>
      <c r="D76" s="45">
        <v>16117551.59</v>
      </c>
      <c r="E76" s="72">
        <v>0</v>
      </c>
      <c r="F76" s="18">
        <v>-7268.28</v>
      </c>
      <c r="G76" s="88">
        <f t="shared" si="1"/>
        <v>16110283.31</v>
      </c>
      <c r="H76" s="1"/>
      <c r="J76" s="1"/>
    </row>
    <row r="77" spans="1:10" ht="12.75">
      <c r="A77" s="3" t="s">
        <v>94</v>
      </c>
      <c r="B77" t="s">
        <v>93</v>
      </c>
      <c r="C77" s="68" t="s">
        <v>377</v>
      </c>
      <c r="D77" s="45">
        <v>7187758.02</v>
      </c>
      <c r="E77" s="72">
        <v>0</v>
      </c>
      <c r="F77" s="18">
        <v>-3160.85</v>
      </c>
      <c r="G77" s="88">
        <f aca="true" t="shared" si="2" ref="G77:G108">SUM(D77:F77)</f>
        <v>7184597.17</v>
      </c>
      <c r="H77" s="1"/>
      <c r="J77" s="1"/>
    </row>
    <row r="78" spans="1:10" ht="12.75">
      <c r="A78" s="3" t="s">
        <v>95</v>
      </c>
      <c r="B78" t="s">
        <v>93</v>
      </c>
      <c r="C78" s="68" t="s">
        <v>378</v>
      </c>
      <c r="D78" s="45">
        <v>748968.01</v>
      </c>
      <c r="E78" s="72">
        <v>0</v>
      </c>
      <c r="F78" s="18">
        <v>-671.38</v>
      </c>
      <c r="G78" s="88">
        <f t="shared" si="2"/>
        <v>748296.63</v>
      </c>
      <c r="H78" s="1"/>
      <c r="J78" s="1"/>
    </row>
    <row r="79" spans="1:10" ht="12.75">
      <c r="A79" s="3" t="s">
        <v>96</v>
      </c>
      <c r="B79" t="s">
        <v>97</v>
      </c>
      <c r="C79" s="68" t="s">
        <v>379</v>
      </c>
      <c r="D79" s="45">
        <v>11856837.16</v>
      </c>
      <c r="E79" s="72">
        <v>46255.76</v>
      </c>
      <c r="F79" s="18">
        <v>-11077.59</v>
      </c>
      <c r="G79" s="88">
        <f t="shared" si="2"/>
        <v>11892015.33</v>
      </c>
      <c r="H79" s="1"/>
      <c r="J79" s="1"/>
    </row>
    <row r="80" spans="1:10" ht="12.75">
      <c r="A80" s="3" t="s">
        <v>98</v>
      </c>
      <c r="B80" t="s">
        <v>97</v>
      </c>
      <c r="C80" s="68" t="s">
        <v>380</v>
      </c>
      <c r="D80" s="45">
        <v>20609345.13</v>
      </c>
      <c r="E80" s="72">
        <v>0</v>
      </c>
      <c r="F80" s="18">
        <v>-8935.65</v>
      </c>
      <c r="G80" s="88">
        <f t="shared" si="2"/>
        <v>20600409.48</v>
      </c>
      <c r="H80" s="1"/>
      <c r="J80" s="1"/>
    </row>
    <row r="81" spans="1:10" ht="12.75">
      <c r="A81" s="3" t="s">
        <v>99</v>
      </c>
      <c r="B81" t="s">
        <v>97</v>
      </c>
      <c r="C81" s="68" t="s">
        <v>381</v>
      </c>
      <c r="D81" s="45">
        <v>4416069.85</v>
      </c>
      <c r="E81" s="72">
        <v>0</v>
      </c>
      <c r="F81" s="18">
        <v>-2385.76</v>
      </c>
      <c r="G81" s="88">
        <f t="shared" si="2"/>
        <v>4413684.09</v>
      </c>
      <c r="H81" s="1"/>
      <c r="J81" s="1"/>
    </row>
    <row r="82" spans="1:10" ht="12.75">
      <c r="A82" s="3" t="s">
        <v>100</v>
      </c>
      <c r="B82" t="s">
        <v>101</v>
      </c>
      <c r="C82" s="68" t="s">
        <v>382</v>
      </c>
      <c r="D82" s="45">
        <v>1617290.61</v>
      </c>
      <c r="E82" s="72">
        <v>0</v>
      </c>
      <c r="F82" s="18">
        <v>-921.67</v>
      </c>
      <c r="G82" s="88">
        <f t="shared" si="2"/>
        <v>1616368.9400000002</v>
      </c>
      <c r="H82" s="1"/>
      <c r="J82" s="1"/>
    </row>
    <row r="83" spans="1:10" ht="12.75">
      <c r="A83" s="3" t="s">
        <v>102</v>
      </c>
      <c r="B83" t="s">
        <v>103</v>
      </c>
      <c r="C83" s="68" t="s">
        <v>383</v>
      </c>
      <c r="D83" s="18">
        <v>0</v>
      </c>
      <c r="E83" s="72">
        <v>0</v>
      </c>
      <c r="F83" s="18">
        <v>0</v>
      </c>
      <c r="G83" s="88">
        <f t="shared" si="2"/>
        <v>0</v>
      </c>
      <c r="H83" s="1"/>
      <c r="J83" s="1"/>
    </row>
    <row r="84" spans="1:10" ht="12.75">
      <c r="A84" s="3" t="s">
        <v>104</v>
      </c>
      <c r="B84" t="s">
        <v>103</v>
      </c>
      <c r="C84" s="68" t="s">
        <v>384</v>
      </c>
      <c r="D84" s="45">
        <v>1148733.85</v>
      </c>
      <c r="E84" s="72">
        <v>0</v>
      </c>
      <c r="F84" s="18">
        <v>-2590.42</v>
      </c>
      <c r="G84" s="88">
        <f t="shared" si="2"/>
        <v>1146143.4300000002</v>
      </c>
      <c r="H84" s="1"/>
      <c r="J84" s="1"/>
    </row>
    <row r="85" spans="1:10" ht="12.75">
      <c r="A85" s="3" t="s">
        <v>105</v>
      </c>
      <c r="B85" t="s">
        <v>106</v>
      </c>
      <c r="C85" s="68" t="s">
        <v>385</v>
      </c>
      <c r="D85" s="45">
        <v>1955638.52</v>
      </c>
      <c r="E85" s="72">
        <v>0</v>
      </c>
      <c r="F85" s="18">
        <v>-3533.95</v>
      </c>
      <c r="G85" s="88">
        <f t="shared" si="2"/>
        <v>1952104.57</v>
      </c>
      <c r="H85" s="1"/>
      <c r="J85" s="1"/>
    </row>
    <row r="86" spans="1:10" ht="12.75">
      <c r="A86" s="3" t="s">
        <v>107</v>
      </c>
      <c r="B86" t="s">
        <v>108</v>
      </c>
      <c r="C86" s="68" t="s">
        <v>386</v>
      </c>
      <c r="D86" s="45">
        <v>41695.08</v>
      </c>
      <c r="E86" s="72">
        <v>0</v>
      </c>
      <c r="F86" s="18">
        <v>-338.38</v>
      </c>
      <c r="G86" s="88">
        <f t="shared" si="2"/>
        <v>41356.700000000004</v>
      </c>
      <c r="H86" s="1"/>
      <c r="J86" s="1"/>
    </row>
    <row r="87" spans="1:10" ht="12.75">
      <c r="A87" s="3" t="s">
        <v>109</v>
      </c>
      <c r="B87" t="s">
        <v>110</v>
      </c>
      <c r="C87" s="68" t="s">
        <v>387</v>
      </c>
      <c r="D87" s="45">
        <v>1824088.4</v>
      </c>
      <c r="E87" s="72">
        <v>0</v>
      </c>
      <c r="F87" s="18">
        <v>-1222.1</v>
      </c>
      <c r="G87" s="88">
        <f t="shared" si="2"/>
        <v>1822866.2999999998</v>
      </c>
      <c r="H87" s="1"/>
      <c r="J87" s="1"/>
    </row>
    <row r="88" spans="1:10" ht="12.75">
      <c r="A88" s="3" t="s">
        <v>111</v>
      </c>
      <c r="B88" t="s">
        <v>110</v>
      </c>
      <c r="C88" s="68" t="s">
        <v>388</v>
      </c>
      <c r="D88" s="45">
        <v>1065417.24</v>
      </c>
      <c r="E88" s="72">
        <v>0</v>
      </c>
      <c r="F88" s="18">
        <v>-664.24</v>
      </c>
      <c r="G88" s="88">
        <f t="shared" si="2"/>
        <v>1064753</v>
      </c>
      <c r="H88" s="1"/>
      <c r="J88" s="1"/>
    </row>
    <row r="89" spans="1:10" ht="12.75">
      <c r="A89" s="3" t="s">
        <v>112</v>
      </c>
      <c r="B89" t="s">
        <v>113</v>
      </c>
      <c r="C89" s="68" t="s">
        <v>389</v>
      </c>
      <c r="D89" s="45">
        <v>882360.96</v>
      </c>
      <c r="E89" s="72">
        <v>0</v>
      </c>
      <c r="F89" s="18">
        <v>-650.92</v>
      </c>
      <c r="G89" s="88">
        <f t="shared" si="2"/>
        <v>881710.0399999999</v>
      </c>
      <c r="H89" s="1"/>
      <c r="J89" s="1"/>
    </row>
    <row r="90" spans="1:10" ht="12.75">
      <c r="A90" s="3" t="s">
        <v>114</v>
      </c>
      <c r="B90" t="s">
        <v>115</v>
      </c>
      <c r="C90" s="68" t="s">
        <v>390</v>
      </c>
      <c r="D90" s="45">
        <v>315135280.15</v>
      </c>
      <c r="E90" s="72">
        <v>0</v>
      </c>
      <c r="F90" s="18">
        <v>-161642.38</v>
      </c>
      <c r="G90" s="88">
        <f t="shared" si="2"/>
        <v>314973637.77</v>
      </c>
      <c r="H90" s="1"/>
      <c r="J90" s="1"/>
    </row>
    <row r="91" spans="1:10" ht="12.75">
      <c r="A91" s="3" t="s">
        <v>116</v>
      </c>
      <c r="B91" t="s">
        <v>72</v>
      </c>
      <c r="C91" s="68" t="s">
        <v>391</v>
      </c>
      <c r="D91" s="45">
        <v>1206749.11</v>
      </c>
      <c r="E91" s="72">
        <v>0</v>
      </c>
      <c r="F91" s="18">
        <v>-562.95</v>
      </c>
      <c r="G91" s="88">
        <f t="shared" si="2"/>
        <v>1206186.1600000001</v>
      </c>
      <c r="H91" s="1"/>
      <c r="J91" s="1"/>
    </row>
    <row r="92" spans="1:10" ht="12.75">
      <c r="A92" s="3" t="s">
        <v>117</v>
      </c>
      <c r="B92" t="s">
        <v>72</v>
      </c>
      <c r="C92" s="68" t="s">
        <v>392</v>
      </c>
      <c r="D92" s="45">
        <v>512627.23</v>
      </c>
      <c r="E92" s="72">
        <v>0</v>
      </c>
      <c r="F92" s="18">
        <v>-298.17</v>
      </c>
      <c r="G92" s="88">
        <f t="shared" si="2"/>
        <v>512329.06</v>
      </c>
      <c r="H92" s="1"/>
      <c r="J92" s="1"/>
    </row>
    <row r="93" spans="1:10" ht="12.75">
      <c r="A93" s="3" t="s">
        <v>118</v>
      </c>
      <c r="B93" t="s">
        <v>44</v>
      </c>
      <c r="C93" s="68" t="s">
        <v>393</v>
      </c>
      <c r="D93" s="45">
        <v>1002078.58</v>
      </c>
      <c r="E93" s="72">
        <v>0</v>
      </c>
      <c r="F93" s="18">
        <v>-512.91</v>
      </c>
      <c r="G93" s="88">
        <f t="shared" si="2"/>
        <v>1001565.6699999999</v>
      </c>
      <c r="H93" s="1"/>
      <c r="J93" s="1"/>
    </row>
    <row r="94" spans="1:10" ht="12.75">
      <c r="A94" s="3" t="s">
        <v>119</v>
      </c>
      <c r="B94" t="s">
        <v>44</v>
      </c>
      <c r="C94" s="68" t="s">
        <v>394</v>
      </c>
      <c r="D94" s="45">
        <v>999682.28</v>
      </c>
      <c r="E94" s="72">
        <v>0</v>
      </c>
      <c r="F94" s="18">
        <v>-436.37</v>
      </c>
      <c r="G94" s="88">
        <f t="shared" si="2"/>
        <v>999245.91</v>
      </c>
      <c r="H94" s="1"/>
      <c r="J94" s="1"/>
    </row>
    <row r="95" spans="1:10" ht="12.75">
      <c r="A95" s="3" t="s">
        <v>120</v>
      </c>
      <c r="B95" t="s">
        <v>44</v>
      </c>
      <c r="C95" s="68" t="s">
        <v>395</v>
      </c>
      <c r="D95" s="45">
        <v>1313713.58</v>
      </c>
      <c r="E95" s="72">
        <v>0</v>
      </c>
      <c r="F95" s="18">
        <v>-566.72</v>
      </c>
      <c r="G95" s="88">
        <f t="shared" si="2"/>
        <v>1313146.86</v>
      </c>
      <c r="H95" s="1"/>
      <c r="J95" s="1"/>
    </row>
    <row r="96" spans="1:10" ht="12.75">
      <c r="A96" s="3" t="s">
        <v>121</v>
      </c>
      <c r="B96" t="s">
        <v>44</v>
      </c>
      <c r="C96" s="68" t="s">
        <v>396</v>
      </c>
      <c r="D96" s="45">
        <v>1057615.36</v>
      </c>
      <c r="E96" s="72">
        <v>0</v>
      </c>
      <c r="F96" s="18">
        <v>-453.85</v>
      </c>
      <c r="G96" s="88">
        <f t="shared" si="2"/>
        <v>1057161.51</v>
      </c>
      <c r="H96" s="1"/>
      <c r="J96" s="1"/>
    </row>
    <row r="97" spans="1:10" ht="12.75">
      <c r="A97" s="3" t="s">
        <v>122</v>
      </c>
      <c r="B97" t="s">
        <v>44</v>
      </c>
      <c r="C97" s="68" t="s">
        <v>397</v>
      </c>
      <c r="D97" s="45">
        <v>2762117.13</v>
      </c>
      <c r="E97" s="72">
        <v>0</v>
      </c>
      <c r="F97" s="18">
        <v>-1503.01</v>
      </c>
      <c r="G97" s="88">
        <f t="shared" si="2"/>
        <v>2760614.12</v>
      </c>
      <c r="H97" s="1"/>
      <c r="J97" s="1"/>
    </row>
    <row r="98" spans="1:10" ht="12.75">
      <c r="A98" s="3" t="s">
        <v>123</v>
      </c>
      <c r="B98" t="s">
        <v>124</v>
      </c>
      <c r="C98" s="68" t="s">
        <v>398</v>
      </c>
      <c r="D98" s="45">
        <v>3973572.42</v>
      </c>
      <c r="E98" s="72">
        <v>0</v>
      </c>
      <c r="F98" s="18">
        <v>-2353.55</v>
      </c>
      <c r="G98" s="88">
        <f t="shared" si="2"/>
        <v>3971218.87</v>
      </c>
      <c r="H98" s="1"/>
      <c r="J98" s="1"/>
    </row>
    <row r="99" spans="1:10" ht="12.75">
      <c r="A99" s="3" t="s">
        <v>125</v>
      </c>
      <c r="B99" t="s">
        <v>126</v>
      </c>
      <c r="C99" s="68" t="s">
        <v>399</v>
      </c>
      <c r="D99" s="45">
        <v>16971828.48</v>
      </c>
      <c r="E99" s="72">
        <v>75216.75</v>
      </c>
      <c r="F99" s="18">
        <v>-8830.65</v>
      </c>
      <c r="G99" s="88">
        <f t="shared" si="2"/>
        <v>17038214.580000002</v>
      </c>
      <c r="H99" s="1"/>
      <c r="J99" s="1"/>
    </row>
    <row r="100" spans="1:10" ht="12.75">
      <c r="A100" s="3" t="s">
        <v>127</v>
      </c>
      <c r="B100" t="s">
        <v>126</v>
      </c>
      <c r="C100" s="68" t="s">
        <v>400</v>
      </c>
      <c r="D100" s="45">
        <v>6281064.51</v>
      </c>
      <c r="E100" s="72">
        <v>0</v>
      </c>
      <c r="F100" s="18">
        <v>-2805.17</v>
      </c>
      <c r="G100" s="88">
        <f t="shared" si="2"/>
        <v>6278259.34</v>
      </c>
      <c r="H100" s="1"/>
      <c r="J100" s="1"/>
    </row>
    <row r="101" spans="1:10" ht="12.75">
      <c r="A101" s="3" t="s">
        <v>128</v>
      </c>
      <c r="B101" t="s">
        <v>126</v>
      </c>
      <c r="C101" s="68" t="s">
        <v>401</v>
      </c>
      <c r="D101" s="45">
        <v>4176962.89</v>
      </c>
      <c r="E101" s="72">
        <v>0</v>
      </c>
      <c r="F101" s="18">
        <v>-1720.97</v>
      </c>
      <c r="G101" s="88">
        <f t="shared" si="2"/>
        <v>4175241.92</v>
      </c>
      <c r="H101" s="1"/>
      <c r="J101" s="1"/>
    </row>
    <row r="102" spans="1:10" ht="12.75">
      <c r="A102" s="3" t="s">
        <v>129</v>
      </c>
      <c r="B102" t="s">
        <v>130</v>
      </c>
      <c r="C102" s="68" t="s">
        <v>402</v>
      </c>
      <c r="D102" s="45">
        <v>94238671.2</v>
      </c>
      <c r="E102" s="72">
        <v>29742.17</v>
      </c>
      <c r="F102" s="18">
        <v>-51255.3</v>
      </c>
      <c r="G102" s="88">
        <f t="shared" si="2"/>
        <v>94217158.07000001</v>
      </c>
      <c r="H102" s="1"/>
      <c r="J102" s="1"/>
    </row>
    <row r="103" spans="1:10" ht="12.75">
      <c r="A103" s="3" t="s">
        <v>131</v>
      </c>
      <c r="B103" t="s">
        <v>130</v>
      </c>
      <c r="C103" s="68" t="s">
        <v>403</v>
      </c>
      <c r="D103" s="45">
        <v>60688976.68</v>
      </c>
      <c r="E103" s="72">
        <v>0</v>
      </c>
      <c r="F103" s="18">
        <v>-28998.01</v>
      </c>
      <c r="G103" s="88">
        <f t="shared" si="2"/>
        <v>60659978.67</v>
      </c>
      <c r="H103" s="1"/>
      <c r="J103" s="1"/>
    </row>
    <row r="104" spans="1:10" ht="12.75">
      <c r="A104" s="3" t="s">
        <v>132</v>
      </c>
      <c r="B104" t="s">
        <v>130</v>
      </c>
      <c r="C104" s="68" t="s">
        <v>404</v>
      </c>
      <c r="D104" s="45">
        <v>0</v>
      </c>
      <c r="E104" s="72">
        <v>0</v>
      </c>
      <c r="F104" s="18">
        <v>0</v>
      </c>
      <c r="G104" s="88">
        <f t="shared" si="2"/>
        <v>0</v>
      </c>
      <c r="H104" s="1"/>
      <c r="J104" s="1"/>
    </row>
    <row r="105" spans="1:10" ht="12.75">
      <c r="A105" s="3" t="s">
        <v>133</v>
      </c>
      <c r="B105" t="s">
        <v>34</v>
      </c>
      <c r="C105" s="68" t="s">
        <v>405</v>
      </c>
      <c r="D105" s="45">
        <v>7248777.93</v>
      </c>
      <c r="E105" s="72">
        <v>0</v>
      </c>
      <c r="F105" s="18">
        <v>-2848.85</v>
      </c>
      <c r="G105" s="88">
        <f t="shared" si="2"/>
        <v>7245929.08</v>
      </c>
      <c r="H105" s="1"/>
      <c r="J105" s="1"/>
    </row>
    <row r="106" spans="1:10" ht="12.75">
      <c r="A106" s="3" t="s">
        <v>134</v>
      </c>
      <c r="B106" t="s">
        <v>34</v>
      </c>
      <c r="C106" s="68" t="s">
        <v>406</v>
      </c>
      <c r="D106" s="45">
        <v>1488210.28</v>
      </c>
      <c r="E106" s="72">
        <v>0</v>
      </c>
      <c r="F106" s="18">
        <v>-627.69</v>
      </c>
      <c r="G106" s="88">
        <f t="shared" si="2"/>
        <v>1487582.59</v>
      </c>
      <c r="H106" s="1"/>
      <c r="J106" s="1"/>
    </row>
    <row r="107" spans="1:10" ht="12.75">
      <c r="A107" s="3" t="s">
        <v>135</v>
      </c>
      <c r="B107" t="s">
        <v>34</v>
      </c>
      <c r="C107" s="68" t="s">
        <v>407</v>
      </c>
      <c r="D107" s="45">
        <v>1720485.21</v>
      </c>
      <c r="E107" s="72">
        <v>0</v>
      </c>
      <c r="F107" s="18">
        <v>-903.8</v>
      </c>
      <c r="G107" s="88">
        <f t="shared" si="2"/>
        <v>1719581.41</v>
      </c>
      <c r="H107" s="1"/>
      <c r="J107" s="1"/>
    </row>
    <row r="108" spans="1:10" ht="12.75">
      <c r="A108" s="3" t="s">
        <v>136</v>
      </c>
      <c r="B108" t="s">
        <v>34</v>
      </c>
      <c r="C108" s="68" t="s">
        <v>408</v>
      </c>
      <c r="D108" s="45">
        <v>808198.53</v>
      </c>
      <c r="E108" s="72">
        <v>0</v>
      </c>
      <c r="F108" s="18">
        <v>-381.74</v>
      </c>
      <c r="G108" s="88">
        <f t="shared" si="2"/>
        <v>807816.79</v>
      </c>
      <c r="H108" s="1"/>
      <c r="J108" s="1"/>
    </row>
    <row r="109" spans="1:10" ht="12.75">
      <c r="A109" s="3" t="s">
        <v>137</v>
      </c>
      <c r="B109" t="s">
        <v>34</v>
      </c>
      <c r="C109" s="68" t="s">
        <v>409</v>
      </c>
      <c r="D109" s="45">
        <v>2316826.84</v>
      </c>
      <c r="E109" s="72">
        <v>0</v>
      </c>
      <c r="F109" s="18">
        <v>-825.64</v>
      </c>
      <c r="G109" s="88">
        <f aca="true" t="shared" si="3" ref="G109:G140">SUM(D109:F109)</f>
        <v>2316001.1999999997</v>
      </c>
      <c r="H109" s="1"/>
      <c r="J109" s="1"/>
    </row>
    <row r="110" spans="1:10" ht="12.75">
      <c r="A110" s="3" t="s">
        <v>138</v>
      </c>
      <c r="B110" t="s">
        <v>34</v>
      </c>
      <c r="C110" s="68" t="s">
        <v>410</v>
      </c>
      <c r="D110" s="45">
        <v>484930.64</v>
      </c>
      <c r="E110" s="72">
        <v>0</v>
      </c>
      <c r="F110" s="18">
        <v>-209.15</v>
      </c>
      <c r="G110" s="88">
        <f t="shared" si="3"/>
        <v>484721.49</v>
      </c>
      <c r="H110" s="1"/>
      <c r="J110" s="1"/>
    </row>
    <row r="111" spans="1:10" ht="12.75">
      <c r="A111" s="3" t="s">
        <v>139</v>
      </c>
      <c r="B111" t="s">
        <v>140</v>
      </c>
      <c r="C111" s="68" t="s">
        <v>411</v>
      </c>
      <c r="D111" s="45">
        <v>448235.11</v>
      </c>
      <c r="E111" s="72">
        <v>0</v>
      </c>
      <c r="F111" s="18">
        <v>-559.76</v>
      </c>
      <c r="G111" s="88">
        <f t="shared" si="3"/>
        <v>447675.35</v>
      </c>
      <c r="H111" s="1"/>
      <c r="J111" s="1"/>
    </row>
    <row r="112" spans="1:10" ht="12.75">
      <c r="A112" s="3" t="s">
        <v>141</v>
      </c>
      <c r="B112" t="s">
        <v>140</v>
      </c>
      <c r="C112" s="68" t="s">
        <v>412</v>
      </c>
      <c r="D112" s="45">
        <v>2169428.74</v>
      </c>
      <c r="E112" s="72">
        <v>0</v>
      </c>
      <c r="F112" s="18">
        <v>-1013.41</v>
      </c>
      <c r="G112" s="88">
        <f t="shared" si="3"/>
        <v>2168415.33</v>
      </c>
      <c r="H112" s="1"/>
      <c r="J112" s="1"/>
    </row>
    <row r="113" spans="1:10" ht="12.75">
      <c r="A113" s="3" t="s">
        <v>142</v>
      </c>
      <c r="B113" t="s">
        <v>140</v>
      </c>
      <c r="C113" s="68" t="s">
        <v>413</v>
      </c>
      <c r="D113" s="45">
        <v>822313.96</v>
      </c>
      <c r="E113" s="72">
        <v>0</v>
      </c>
      <c r="F113" s="18">
        <v>-322.77</v>
      </c>
      <c r="G113" s="88">
        <f t="shared" si="3"/>
        <v>821991.19</v>
      </c>
      <c r="H113" s="1"/>
      <c r="J113" s="1"/>
    </row>
    <row r="114" spans="1:10" ht="12.75">
      <c r="A114" s="3" t="s">
        <v>143</v>
      </c>
      <c r="B114" t="s">
        <v>144</v>
      </c>
      <c r="C114" s="68" t="s">
        <v>414</v>
      </c>
      <c r="D114" s="45">
        <v>8898442.24</v>
      </c>
      <c r="E114" s="72">
        <v>0</v>
      </c>
      <c r="F114" s="18">
        <v>-4412.51</v>
      </c>
      <c r="G114" s="88">
        <f t="shared" si="3"/>
        <v>8894029.73</v>
      </c>
      <c r="H114" s="1"/>
      <c r="J114" s="1"/>
    </row>
    <row r="115" spans="1:10" ht="12.75">
      <c r="A115" s="3" t="s">
        <v>145</v>
      </c>
      <c r="B115" t="s">
        <v>144</v>
      </c>
      <c r="C115" s="68" t="s">
        <v>415</v>
      </c>
      <c r="D115" s="45">
        <v>1692720.41</v>
      </c>
      <c r="E115" s="72">
        <v>0</v>
      </c>
      <c r="F115" s="18">
        <v>-621.64</v>
      </c>
      <c r="G115" s="88">
        <f t="shared" si="3"/>
        <v>1692098.77</v>
      </c>
      <c r="H115" s="1"/>
      <c r="J115" s="1"/>
    </row>
    <row r="116" spans="1:10" ht="12.75">
      <c r="A116" s="3" t="s">
        <v>146</v>
      </c>
      <c r="B116" t="s">
        <v>144</v>
      </c>
      <c r="C116" s="68" t="s">
        <v>416</v>
      </c>
      <c r="D116" s="45">
        <v>2160551.16</v>
      </c>
      <c r="E116" s="72">
        <v>0</v>
      </c>
      <c r="F116" s="18">
        <v>-836.59</v>
      </c>
      <c r="G116" s="88">
        <f t="shared" si="3"/>
        <v>2159714.5700000003</v>
      </c>
      <c r="H116" s="1"/>
      <c r="J116" s="1"/>
    </row>
    <row r="117" spans="1:10" ht="12.75">
      <c r="A117" s="3" t="s">
        <v>147</v>
      </c>
      <c r="B117" t="s">
        <v>144</v>
      </c>
      <c r="C117" s="68" t="s">
        <v>417</v>
      </c>
      <c r="D117" s="45">
        <v>713809.32</v>
      </c>
      <c r="E117" s="72">
        <v>0</v>
      </c>
      <c r="F117" s="18">
        <v>-617.16</v>
      </c>
      <c r="G117" s="88">
        <f t="shared" si="3"/>
        <v>713192.1599999999</v>
      </c>
      <c r="H117" s="1"/>
      <c r="J117" s="1"/>
    </row>
    <row r="118" spans="1:10" ht="12.75">
      <c r="A118" s="3" t="s">
        <v>148</v>
      </c>
      <c r="B118" t="s">
        <v>149</v>
      </c>
      <c r="C118" s="68" t="s">
        <v>418</v>
      </c>
      <c r="D118" s="45">
        <v>0</v>
      </c>
      <c r="E118" s="72">
        <v>0</v>
      </c>
      <c r="F118" s="18">
        <v>0</v>
      </c>
      <c r="G118" s="88">
        <f t="shared" si="3"/>
        <v>0</v>
      </c>
      <c r="H118" s="1"/>
      <c r="J118" s="1"/>
    </row>
    <row r="119" spans="1:10" ht="12.75">
      <c r="A119" s="3" t="s">
        <v>150</v>
      </c>
      <c r="B119" t="s">
        <v>149</v>
      </c>
      <c r="C119" s="68" t="s">
        <v>419</v>
      </c>
      <c r="D119" s="45">
        <v>541145.89</v>
      </c>
      <c r="E119" s="72">
        <v>0</v>
      </c>
      <c r="F119" s="18">
        <v>-1065.28</v>
      </c>
      <c r="G119" s="88">
        <f t="shared" si="3"/>
        <v>540080.61</v>
      </c>
      <c r="H119" s="1"/>
      <c r="J119" s="1"/>
    </row>
    <row r="120" spans="1:10" ht="12.75">
      <c r="A120" s="3" t="s">
        <v>151</v>
      </c>
      <c r="B120" t="s">
        <v>149</v>
      </c>
      <c r="C120" s="68" t="s">
        <v>420</v>
      </c>
      <c r="D120" s="45">
        <v>81508016.97</v>
      </c>
      <c r="E120" s="72">
        <v>304070.59</v>
      </c>
      <c r="F120" s="18">
        <v>-40693.96</v>
      </c>
      <c r="G120" s="88">
        <f t="shared" si="3"/>
        <v>81771393.60000001</v>
      </c>
      <c r="H120" s="1"/>
      <c r="J120" s="1"/>
    </row>
    <row r="121" spans="1:10" ht="12.75">
      <c r="A121" s="3" t="s">
        <v>152</v>
      </c>
      <c r="B121" t="s">
        <v>153</v>
      </c>
      <c r="C121" s="68" t="s">
        <v>421</v>
      </c>
      <c r="D121" s="45">
        <v>316463.98</v>
      </c>
      <c r="E121" s="72">
        <v>0</v>
      </c>
      <c r="F121" s="18">
        <v>-365.25</v>
      </c>
      <c r="G121" s="88">
        <f t="shared" si="3"/>
        <v>316098.73</v>
      </c>
      <c r="H121" s="1"/>
      <c r="J121" s="1"/>
    </row>
    <row r="122" spans="1:10" ht="12.75">
      <c r="A122" s="3" t="s">
        <v>154</v>
      </c>
      <c r="B122" t="s">
        <v>155</v>
      </c>
      <c r="C122" s="68" t="s">
        <v>422</v>
      </c>
      <c r="D122" s="45">
        <v>2980214.04</v>
      </c>
      <c r="E122" s="72">
        <v>0</v>
      </c>
      <c r="F122" s="18">
        <v>-4275.23</v>
      </c>
      <c r="G122" s="88">
        <f t="shared" si="3"/>
        <v>2975938.81</v>
      </c>
      <c r="H122" s="1"/>
      <c r="J122" s="1"/>
    </row>
    <row r="123" spans="1:10" ht="12.75">
      <c r="A123" s="3" t="s">
        <v>156</v>
      </c>
      <c r="B123" t="s">
        <v>157</v>
      </c>
      <c r="C123" s="68" t="s">
        <v>423</v>
      </c>
      <c r="D123" s="45">
        <v>6061802.09</v>
      </c>
      <c r="E123" s="72">
        <v>0</v>
      </c>
      <c r="F123" s="18">
        <v>-5410.6</v>
      </c>
      <c r="G123" s="88">
        <f t="shared" si="3"/>
        <v>6056391.49</v>
      </c>
      <c r="H123" s="1"/>
      <c r="J123" s="1"/>
    </row>
    <row r="124" spans="1:10" ht="12.75">
      <c r="A124" s="3" t="s">
        <v>158</v>
      </c>
      <c r="B124" t="s">
        <v>157</v>
      </c>
      <c r="C124" s="68" t="s">
        <v>424</v>
      </c>
      <c r="D124" s="45">
        <v>3498713.98</v>
      </c>
      <c r="E124" s="72">
        <v>0</v>
      </c>
      <c r="F124" s="18">
        <v>-1541.94</v>
      </c>
      <c r="G124" s="88">
        <f t="shared" si="3"/>
        <v>3497172.04</v>
      </c>
      <c r="H124" s="1"/>
      <c r="J124" s="1"/>
    </row>
    <row r="125" spans="1:10" ht="12.75">
      <c r="A125" s="3" t="s">
        <v>159</v>
      </c>
      <c r="B125" t="s">
        <v>157</v>
      </c>
      <c r="C125" s="68" t="s">
        <v>425</v>
      </c>
      <c r="D125" s="45">
        <v>2158082.87</v>
      </c>
      <c r="E125" s="72">
        <v>0</v>
      </c>
      <c r="F125" s="18">
        <v>-960.98</v>
      </c>
      <c r="G125" s="88">
        <f t="shared" si="3"/>
        <v>2157121.89</v>
      </c>
      <c r="H125" s="1"/>
      <c r="J125" s="1"/>
    </row>
    <row r="126" spans="1:10" ht="12.75">
      <c r="A126" s="3" t="s">
        <v>160</v>
      </c>
      <c r="B126" t="s">
        <v>161</v>
      </c>
      <c r="C126" s="68" t="s">
        <v>426</v>
      </c>
      <c r="D126" s="45">
        <v>25743485.99</v>
      </c>
      <c r="E126" s="72">
        <v>0</v>
      </c>
      <c r="F126" s="18">
        <v>-12162.19</v>
      </c>
      <c r="G126" s="88">
        <f t="shared" si="3"/>
        <v>25731323.799999997</v>
      </c>
      <c r="H126" s="1"/>
      <c r="J126" s="1"/>
    </row>
    <row r="127" spans="1:10" ht="12.75">
      <c r="A127" s="3" t="s">
        <v>162</v>
      </c>
      <c r="B127" t="s">
        <v>161</v>
      </c>
      <c r="C127" s="68" t="s">
        <v>427</v>
      </c>
      <c r="D127" s="45">
        <v>1809241.56</v>
      </c>
      <c r="E127" s="72">
        <v>0</v>
      </c>
      <c r="F127" s="18">
        <v>-879.63</v>
      </c>
      <c r="G127" s="88">
        <f t="shared" si="3"/>
        <v>1808361.9300000002</v>
      </c>
      <c r="H127" s="1"/>
      <c r="J127" s="1"/>
    </row>
    <row r="128" spans="1:10" ht="12.75">
      <c r="A128" s="3" t="s">
        <v>163</v>
      </c>
      <c r="B128" t="s">
        <v>164</v>
      </c>
      <c r="C128" s="68" t="s">
        <v>428</v>
      </c>
      <c r="D128" s="45">
        <v>4235881.72</v>
      </c>
      <c r="E128" s="72">
        <v>0</v>
      </c>
      <c r="F128" s="18">
        <v>-3049.88</v>
      </c>
      <c r="G128" s="88">
        <f t="shared" si="3"/>
        <v>4232831.84</v>
      </c>
      <c r="H128" s="1"/>
      <c r="J128" s="1"/>
    </row>
    <row r="129" spans="1:10" ht="12.75">
      <c r="A129" s="3" t="s">
        <v>165</v>
      </c>
      <c r="B129" t="s">
        <v>164</v>
      </c>
      <c r="C129" s="68" t="s">
        <v>429</v>
      </c>
      <c r="D129" s="45">
        <v>13294529.9</v>
      </c>
      <c r="E129" s="72">
        <v>0</v>
      </c>
      <c r="F129" s="18">
        <v>-6090.24</v>
      </c>
      <c r="G129" s="88">
        <f t="shared" si="3"/>
        <v>13288439.66</v>
      </c>
      <c r="H129" s="1"/>
      <c r="J129" s="1"/>
    </row>
    <row r="130" spans="1:10" ht="12.75">
      <c r="A130" s="3" t="s">
        <v>166</v>
      </c>
      <c r="B130" t="s">
        <v>164</v>
      </c>
      <c r="C130" s="68" t="s">
        <v>430</v>
      </c>
      <c r="D130" s="45">
        <v>1697751.48</v>
      </c>
      <c r="E130" s="72">
        <v>0</v>
      </c>
      <c r="F130" s="18">
        <v>-669.68</v>
      </c>
      <c r="G130" s="88">
        <f t="shared" si="3"/>
        <v>1697081.8</v>
      </c>
      <c r="H130" s="1"/>
      <c r="J130" s="1"/>
    </row>
    <row r="131" spans="1:10" ht="12.75">
      <c r="A131" s="3" t="s">
        <v>167</v>
      </c>
      <c r="B131" t="s">
        <v>164</v>
      </c>
      <c r="C131" s="68" t="s">
        <v>431</v>
      </c>
      <c r="D131" s="45">
        <v>2221214.3</v>
      </c>
      <c r="E131" s="72">
        <v>0</v>
      </c>
      <c r="F131" s="18">
        <v>-1132.05</v>
      </c>
      <c r="G131" s="88">
        <f t="shared" si="3"/>
        <v>2220082.25</v>
      </c>
      <c r="H131" s="1"/>
      <c r="J131" s="1"/>
    </row>
    <row r="132" spans="1:10" ht="12.75">
      <c r="A132" s="3" t="s">
        <v>168</v>
      </c>
      <c r="B132" t="s">
        <v>169</v>
      </c>
      <c r="C132" s="68" t="s">
        <v>432</v>
      </c>
      <c r="D132" s="45">
        <v>7254348.08</v>
      </c>
      <c r="E132" s="72">
        <v>0</v>
      </c>
      <c r="F132" s="18">
        <v>-2818.44</v>
      </c>
      <c r="G132" s="88">
        <f t="shared" si="3"/>
        <v>7251529.64</v>
      </c>
      <c r="H132" s="1"/>
      <c r="J132" s="1"/>
    </row>
    <row r="133" spans="1:10" ht="12.75">
      <c r="A133" s="3" t="s">
        <v>170</v>
      </c>
      <c r="B133" t="s">
        <v>169</v>
      </c>
      <c r="C133" s="68" t="s">
        <v>433</v>
      </c>
      <c r="D133" s="45">
        <v>4749939.35</v>
      </c>
      <c r="E133" s="72">
        <v>0</v>
      </c>
      <c r="F133" s="18">
        <v>-1797.22</v>
      </c>
      <c r="G133" s="88">
        <f t="shared" si="3"/>
        <v>4748142.13</v>
      </c>
      <c r="H133" s="1"/>
      <c r="J133" s="1"/>
    </row>
    <row r="134" spans="1:10" ht="12.75">
      <c r="A134" s="3" t="s">
        <v>171</v>
      </c>
      <c r="B134" t="s">
        <v>169</v>
      </c>
      <c r="C134" s="68" t="s">
        <v>434</v>
      </c>
      <c r="D134" s="45">
        <v>1613482.73</v>
      </c>
      <c r="E134" s="72">
        <v>0</v>
      </c>
      <c r="F134" s="18">
        <v>-568.62</v>
      </c>
      <c r="G134" s="88">
        <f t="shared" si="3"/>
        <v>1612914.1099999999</v>
      </c>
      <c r="H134" s="1"/>
      <c r="J134" s="1"/>
    </row>
    <row r="135" spans="1:10" ht="12.75">
      <c r="A135" s="3" t="s">
        <v>172</v>
      </c>
      <c r="B135" t="s">
        <v>169</v>
      </c>
      <c r="C135" s="68" t="s">
        <v>435</v>
      </c>
      <c r="D135" s="45">
        <v>2485197.23</v>
      </c>
      <c r="E135" s="72">
        <v>0</v>
      </c>
      <c r="F135" s="18">
        <v>-965.34</v>
      </c>
      <c r="G135" s="88">
        <f t="shared" si="3"/>
        <v>2484231.89</v>
      </c>
      <c r="H135" s="1"/>
      <c r="J135" s="1"/>
    </row>
    <row r="136" spans="1:10" ht="12.75">
      <c r="A136" s="3" t="s">
        <v>173</v>
      </c>
      <c r="B136" t="s">
        <v>169</v>
      </c>
      <c r="C136" s="68" t="s">
        <v>436</v>
      </c>
      <c r="D136" s="45">
        <v>1962039.7</v>
      </c>
      <c r="E136" s="72">
        <v>0</v>
      </c>
      <c r="F136" s="18">
        <v>-666.13</v>
      </c>
      <c r="G136" s="88">
        <f t="shared" si="3"/>
        <v>1961373.57</v>
      </c>
      <c r="H136" s="1"/>
      <c r="J136" s="1"/>
    </row>
    <row r="137" spans="1:10" ht="12.75">
      <c r="A137" s="3" t="s">
        <v>174</v>
      </c>
      <c r="B137" t="s">
        <v>169</v>
      </c>
      <c r="C137" s="68" t="s">
        <v>437</v>
      </c>
      <c r="D137" s="45">
        <v>2457227.48</v>
      </c>
      <c r="E137" s="72">
        <v>0</v>
      </c>
      <c r="F137" s="18">
        <v>-901.93</v>
      </c>
      <c r="G137" s="88">
        <f t="shared" si="3"/>
        <v>2456325.55</v>
      </c>
      <c r="H137" s="1"/>
      <c r="J137" s="1"/>
    </row>
    <row r="138" spans="1:10" ht="12.75">
      <c r="A138" s="3" t="s">
        <v>175</v>
      </c>
      <c r="B138" t="s">
        <v>176</v>
      </c>
      <c r="C138" s="68" t="s">
        <v>438</v>
      </c>
      <c r="D138" s="45">
        <v>1174708.79</v>
      </c>
      <c r="E138" s="72">
        <v>0</v>
      </c>
      <c r="F138" s="18">
        <v>-725.36</v>
      </c>
      <c r="G138" s="88">
        <f t="shared" si="3"/>
        <v>1173983.43</v>
      </c>
      <c r="H138" s="1"/>
      <c r="J138" s="1"/>
    </row>
    <row r="139" spans="1:10" ht="12.75">
      <c r="A139" s="3" t="s">
        <v>177</v>
      </c>
      <c r="B139" t="s">
        <v>176</v>
      </c>
      <c r="C139" s="68" t="s">
        <v>439</v>
      </c>
      <c r="D139" s="45">
        <v>1357835.88</v>
      </c>
      <c r="E139" s="72">
        <v>0</v>
      </c>
      <c r="F139" s="18">
        <v>-945.89</v>
      </c>
      <c r="G139" s="88">
        <f t="shared" si="3"/>
        <v>1356889.99</v>
      </c>
      <c r="H139" s="1"/>
      <c r="J139" s="1"/>
    </row>
    <row r="140" spans="1:10" ht="12.75">
      <c r="A140" s="3" t="s">
        <v>178</v>
      </c>
      <c r="B140" t="s">
        <v>179</v>
      </c>
      <c r="C140" s="68" t="s">
        <v>440</v>
      </c>
      <c r="D140" s="45">
        <v>5046245.43</v>
      </c>
      <c r="E140" s="72">
        <v>0</v>
      </c>
      <c r="F140" s="18">
        <v>-2318.42</v>
      </c>
      <c r="G140" s="88">
        <f t="shared" si="3"/>
        <v>5043927.01</v>
      </c>
      <c r="H140" s="1"/>
      <c r="J140" s="1"/>
    </row>
    <row r="141" spans="1:10" ht="12.75">
      <c r="A141" s="3" t="s">
        <v>180</v>
      </c>
      <c r="B141" t="s">
        <v>179</v>
      </c>
      <c r="C141" s="68" t="s">
        <v>441</v>
      </c>
      <c r="D141" s="45">
        <v>0</v>
      </c>
      <c r="E141" s="72">
        <v>0</v>
      </c>
      <c r="F141" s="18">
        <v>0</v>
      </c>
      <c r="G141" s="88">
        <f aca="true" t="shared" si="4" ref="G141:G172">SUM(D141:F141)</f>
        <v>0</v>
      </c>
      <c r="H141" s="1"/>
      <c r="J141" s="1"/>
    </row>
    <row r="142" spans="1:10" ht="12.75">
      <c r="A142" s="3" t="s">
        <v>181</v>
      </c>
      <c r="B142" t="s">
        <v>182</v>
      </c>
      <c r="C142" s="68" t="s">
        <v>442</v>
      </c>
      <c r="D142" s="45">
        <v>2461084.33</v>
      </c>
      <c r="E142" s="72">
        <v>0</v>
      </c>
      <c r="F142" s="18">
        <v>-1268.55</v>
      </c>
      <c r="G142" s="88">
        <f t="shared" si="4"/>
        <v>2459815.7800000003</v>
      </c>
      <c r="H142" s="1"/>
      <c r="J142" s="1"/>
    </row>
    <row r="143" spans="1:10" ht="12.75">
      <c r="A143" s="3" t="s">
        <v>183</v>
      </c>
      <c r="B143" t="s">
        <v>182</v>
      </c>
      <c r="C143" s="68" t="s">
        <v>443</v>
      </c>
      <c r="D143" s="45">
        <v>1712887.75</v>
      </c>
      <c r="E143" s="72">
        <v>0</v>
      </c>
      <c r="F143" s="18">
        <v>-750.57</v>
      </c>
      <c r="G143" s="88">
        <f t="shared" si="4"/>
        <v>1712137.18</v>
      </c>
      <c r="H143" s="1"/>
      <c r="J143" s="1"/>
    </row>
    <row r="144" spans="1:10" ht="12.75">
      <c r="A144" s="3" t="s">
        <v>184</v>
      </c>
      <c r="B144" t="s">
        <v>185</v>
      </c>
      <c r="C144" s="68" t="s">
        <v>444</v>
      </c>
      <c r="D144" s="45">
        <v>2274553.31</v>
      </c>
      <c r="E144" s="72">
        <v>0</v>
      </c>
      <c r="F144" s="18">
        <v>-4383.46</v>
      </c>
      <c r="G144" s="88">
        <f t="shared" si="4"/>
        <v>2270169.85</v>
      </c>
      <c r="H144" s="1"/>
      <c r="J144" s="1"/>
    </row>
    <row r="145" spans="1:10" ht="12.75">
      <c r="A145" s="3" t="s">
        <v>186</v>
      </c>
      <c r="B145" t="s">
        <v>187</v>
      </c>
      <c r="C145" s="68" t="s">
        <v>445</v>
      </c>
      <c r="D145" s="45">
        <v>1765355.37</v>
      </c>
      <c r="E145" s="72">
        <v>0</v>
      </c>
      <c r="F145" s="18">
        <v>-670.03</v>
      </c>
      <c r="G145" s="88">
        <f t="shared" si="4"/>
        <v>1764685.34</v>
      </c>
      <c r="H145" s="1"/>
      <c r="J145" s="1"/>
    </row>
    <row r="146" spans="1:10" ht="12.75">
      <c r="A146" s="3" t="s">
        <v>188</v>
      </c>
      <c r="B146" t="s">
        <v>187</v>
      </c>
      <c r="C146" s="68" t="s">
        <v>446</v>
      </c>
      <c r="D146" s="45">
        <v>8278699.61</v>
      </c>
      <c r="E146" s="72">
        <v>0</v>
      </c>
      <c r="F146" s="18">
        <v>-3210.77</v>
      </c>
      <c r="G146" s="88">
        <f t="shared" si="4"/>
        <v>8275488.840000001</v>
      </c>
      <c r="H146" s="1"/>
      <c r="J146" s="1"/>
    </row>
    <row r="147" spans="1:10" ht="12.75">
      <c r="A147" s="3" t="s">
        <v>189</v>
      </c>
      <c r="B147" t="s">
        <v>187</v>
      </c>
      <c r="C147" s="68" t="s">
        <v>447</v>
      </c>
      <c r="D147" s="45">
        <v>1751075.44</v>
      </c>
      <c r="E147" s="72">
        <v>0</v>
      </c>
      <c r="F147" s="18">
        <v>-728.17</v>
      </c>
      <c r="G147" s="88">
        <f t="shared" si="4"/>
        <v>1750347.27</v>
      </c>
      <c r="H147" s="1"/>
      <c r="J147" s="1"/>
    </row>
    <row r="148" spans="1:10" ht="12.75">
      <c r="A148" s="3" t="s">
        <v>190</v>
      </c>
      <c r="B148" t="s">
        <v>187</v>
      </c>
      <c r="C148" s="68" t="s">
        <v>448</v>
      </c>
      <c r="D148" s="45">
        <v>1782679.45</v>
      </c>
      <c r="E148" s="72">
        <v>0</v>
      </c>
      <c r="F148" s="18">
        <v>-671.91</v>
      </c>
      <c r="G148" s="88">
        <f t="shared" si="4"/>
        <v>1782007.54</v>
      </c>
      <c r="H148" s="1"/>
      <c r="J148" s="1"/>
    </row>
    <row r="149" spans="1:10" ht="12.75">
      <c r="A149" s="3" t="s">
        <v>191</v>
      </c>
      <c r="B149" t="s">
        <v>192</v>
      </c>
      <c r="C149" s="68" t="s">
        <v>449</v>
      </c>
      <c r="D149" s="45">
        <v>80894945.77</v>
      </c>
      <c r="E149" s="72">
        <v>-16613.7</v>
      </c>
      <c r="F149" s="18">
        <v>-34332.48</v>
      </c>
      <c r="G149" s="88">
        <f t="shared" si="4"/>
        <v>80843999.58999999</v>
      </c>
      <c r="H149" s="1"/>
      <c r="J149" s="1"/>
    </row>
    <row r="150" spans="1:10" ht="12.75">
      <c r="A150" s="3" t="s">
        <v>193</v>
      </c>
      <c r="B150" t="s">
        <v>192</v>
      </c>
      <c r="C150" s="68" t="s">
        <v>450</v>
      </c>
      <c r="D150" s="45">
        <v>34611173.31</v>
      </c>
      <c r="E150" s="72">
        <v>0</v>
      </c>
      <c r="F150" s="18">
        <v>-16918.98</v>
      </c>
      <c r="G150" s="88">
        <f t="shared" si="4"/>
        <v>34594254.330000006</v>
      </c>
      <c r="H150" s="1"/>
      <c r="J150" s="1"/>
    </row>
    <row r="151" spans="1:10" ht="12.75">
      <c r="A151" s="3" t="s">
        <v>194</v>
      </c>
      <c r="B151" t="s">
        <v>195</v>
      </c>
      <c r="C151" s="68" t="s">
        <v>451</v>
      </c>
      <c r="D151" s="18">
        <v>0</v>
      </c>
      <c r="E151" s="72">
        <v>0</v>
      </c>
      <c r="F151" s="18">
        <v>0</v>
      </c>
      <c r="G151" s="88">
        <f t="shared" si="4"/>
        <v>0</v>
      </c>
      <c r="H151" s="1"/>
      <c r="J151" s="1"/>
    </row>
    <row r="152" spans="1:10" ht="12.75">
      <c r="A152" s="3" t="s">
        <v>196</v>
      </c>
      <c r="B152" t="s">
        <v>195</v>
      </c>
      <c r="C152" s="68" t="s">
        <v>452</v>
      </c>
      <c r="D152" s="45">
        <v>2092224.86</v>
      </c>
      <c r="E152" s="72">
        <v>0</v>
      </c>
      <c r="F152" s="18">
        <v>-994.62</v>
      </c>
      <c r="G152" s="88">
        <f t="shared" si="4"/>
        <v>2091230.24</v>
      </c>
      <c r="H152" s="1"/>
      <c r="J152" s="1"/>
    </row>
    <row r="153" spans="1:10" ht="12.75">
      <c r="A153" s="3" t="s">
        <v>197</v>
      </c>
      <c r="B153" t="s">
        <v>198</v>
      </c>
      <c r="C153" s="68" t="s">
        <v>453</v>
      </c>
      <c r="D153" s="45">
        <v>2135947.7</v>
      </c>
      <c r="E153" s="72">
        <v>0</v>
      </c>
      <c r="F153" s="18">
        <v>-1208.4</v>
      </c>
      <c r="G153" s="88">
        <f t="shared" si="4"/>
        <v>2134739.3000000003</v>
      </c>
      <c r="H153" s="1"/>
      <c r="J153" s="1"/>
    </row>
    <row r="154" spans="1:10" ht="12.75">
      <c r="A154" s="3" t="s">
        <v>199</v>
      </c>
      <c r="B154" t="s">
        <v>198</v>
      </c>
      <c r="C154" s="68" t="s">
        <v>454</v>
      </c>
      <c r="D154" s="45">
        <v>5779784.03</v>
      </c>
      <c r="E154" s="72">
        <v>0</v>
      </c>
      <c r="F154" s="18">
        <v>-2310.34</v>
      </c>
      <c r="G154" s="88">
        <f t="shared" si="4"/>
        <v>5777473.69</v>
      </c>
      <c r="H154" s="1"/>
      <c r="J154" s="1"/>
    </row>
    <row r="155" spans="1:10" ht="12.75">
      <c r="A155" s="3" t="s">
        <v>200</v>
      </c>
      <c r="B155" t="s">
        <v>198</v>
      </c>
      <c r="C155" s="68" t="s">
        <v>455</v>
      </c>
      <c r="D155" s="45">
        <v>2231064.49</v>
      </c>
      <c r="E155" s="72">
        <v>0</v>
      </c>
      <c r="F155" s="18">
        <v>-1009.41</v>
      </c>
      <c r="G155" s="88">
        <f t="shared" si="4"/>
        <v>2230055.08</v>
      </c>
      <c r="H155" s="1"/>
      <c r="J155" s="1"/>
    </row>
    <row r="156" spans="1:10" ht="12.75">
      <c r="A156" s="3" t="s">
        <v>201</v>
      </c>
      <c r="B156" t="s">
        <v>202</v>
      </c>
      <c r="C156" s="68" t="s">
        <v>456</v>
      </c>
      <c r="D156" s="45">
        <v>916580.9</v>
      </c>
      <c r="E156" s="72">
        <v>0</v>
      </c>
      <c r="F156" s="18">
        <v>-1006.72</v>
      </c>
      <c r="G156" s="88">
        <f t="shared" si="4"/>
        <v>915574.18</v>
      </c>
      <c r="H156" s="1"/>
      <c r="J156" s="1"/>
    </row>
    <row r="157" spans="1:10" ht="12.75">
      <c r="A157" s="3" t="s">
        <v>203</v>
      </c>
      <c r="B157" t="s">
        <v>202</v>
      </c>
      <c r="C157" s="68" t="s">
        <v>457</v>
      </c>
      <c r="D157" s="45">
        <v>4995402.19</v>
      </c>
      <c r="E157" s="72">
        <v>0</v>
      </c>
      <c r="F157" s="18">
        <v>-4648.26</v>
      </c>
      <c r="G157" s="88">
        <f t="shared" si="4"/>
        <v>4990753.930000001</v>
      </c>
      <c r="H157" s="1"/>
      <c r="J157" s="1"/>
    </row>
    <row r="158" spans="1:10" ht="12.75">
      <c r="A158" s="3" t="s">
        <v>204</v>
      </c>
      <c r="B158" t="s">
        <v>202</v>
      </c>
      <c r="C158" s="68" t="s">
        <v>458</v>
      </c>
      <c r="D158" s="45">
        <v>533991.23</v>
      </c>
      <c r="E158" s="72">
        <v>0</v>
      </c>
      <c r="F158" s="18">
        <v>-1013.48</v>
      </c>
      <c r="G158" s="88">
        <f t="shared" si="4"/>
        <v>532977.75</v>
      </c>
      <c r="H158" s="1"/>
      <c r="J158" s="1"/>
    </row>
    <row r="159" spans="1:10" ht="12.75">
      <c r="A159" s="3" t="s">
        <v>205</v>
      </c>
      <c r="B159" t="s">
        <v>206</v>
      </c>
      <c r="C159" s="68" t="s">
        <v>459</v>
      </c>
      <c r="D159" s="45">
        <v>944803.57</v>
      </c>
      <c r="E159" s="72">
        <v>0</v>
      </c>
      <c r="F159" s="18">
        <v>-427.61</v>
      </c>
      <c r="G159" s="88">
        <f t="shared" si="4"/>
        <v>944375.96</v>
      </c>
      <c r="H159" s="1"/>
      <c r="J159" s="1"/>
    </row>
    <row r="160" spans="1:10" ht="12.75">
      <c r="A160" s="3" t="s">
        <v>207</v>
      </c>
      <c r="B160" t="s">
        <v>206</v>
      </c>
      <c r="C160" s="68" t="s">
        <v>460</v>
      </c>
      <c r="D160" s="45">
        <v>1506809.41</v>
      </c>
      <c r="E160" s="72">
        <v>0</v>
      </c>
      <c r="F160" s="18">
        <v>-716.19</v>
      </c>
      <c r="G160" s="88">
        <f t="shared" si="4"/>
        <v>1506093.22</v>
      </c>
      <c r="H160" s="1"/>
      <c r="J160" s="1"/>
    </row>
    <row r="161" spans="1:10" ht="12.75">
      <c r="A161" s="3" t="s">
        <v>208</v>
      </c>
      <c r="B161" t="s">
        <v>206</v>
      </c>
      <c r="C161" s="68" t="s">
        <v>461</v>
      </c>
      <c r="D161" s="45">
        <v>3522607.27</v>
      </c>
      <c r="E161" s="72">
        <v>0</v>
      </c>
      <c r="F161" s="18">
        <v>-1364.59</v>
      </c>
      <c r="G161" s="88">
        <f t="shared" si="4"/>
        <v>3521242.68</v>
      </c>
      <c r="H161" s="1"/>
      <c r="J161" s="1"/>
    </row>
    <row r="162" spans="1:10" ht="12.75">
      <c r="A162" s="3" t="s">
        <v>209</v>
      </c>
      <c r="B162" t="s">
        <v>210</v>
      </c>
      <c r="C162" s="68" t="s">
        <v>462</v>
      </c>
      <c r="D162" s="45">
        <v>343987.64</v>
      </c>
      <c r="E162" s="72">
        <v>0</v>
      </c>
      <c r="F162" s="18">
        <v>-283.41</v>
      </c>
      <c r="G162" s="88">
        <f t="shared" si="4"/>
        <v>343704.23000000004</v>
      </c>
      <c r="H162" s="1"/>
      <c r="J162" s="1"/>
    </row>
    <row r="163" spans="1:10" ht="12.75">
      <c r="A163" s="3" t="s">
        <v>211</v>
      </c>
      <c r="B163" t="s">
        <v>212</v>
      </c>
      <c r="C163" s="68" t="s">
        <v>463</v>
      </c>
      <c r="D163" s="45">
        <v>1885343.39</v>
      </c>
      <c r="E163" s="72">
        <v>0</v>
      </c>
      <c r="F163" s="18">
        <v>-2164.81</v>
      </c>
      <c r="G163" s="88">
        <f t="shared" si="4"/>
        <v>1883178.5799999998</v>
      </c>
      <c r="H163" s="1"/>
      <c r="J163" s="1"/>
    </row>
    <row r="164" spans="1:10" ht="12.75">
      <c r="A164" s="3" t="s">
        <v>213</v>
      </c>
      <c r="B164" t="s">
        <v>212</v>
      </c>
      <c r="C164" s="68" t="s">
        <v>464</v>
      </c>
      <c r="D164" s="45">
        <v>2266687.37</v>
      </c>
      <c r="E164" s="72">
        <v>0</v>
      </c>
      <c r="F164" s="18">
        <v>-799.98</v>
      </c>
      <c r="G164" s="88">
        <f t="shared" si="4"/>
        <v>2265887.39</v>
      </c>
      <c r="H164" s="1"/>
      <c r="J164" s="1"/>
    </row>
    <row r="165" spans="1:10" ht="12.75">
      <c r="A165" s="3" t="s">
        <v>214</v>
      </c>
      <c r="B165" t="s">
        <v>215</v>
      </c>
      <c r="C165" s="68" t="s">
        <v>465</v>
      </c>
      <c r="D165" s="45">
        <v>5829801.38</v>
      </c>
      <c r="E165" s="72">
        <v>0</v>
      </c>
      <c r="F165" s="18">
        <v>-2130.81</v>
      </c>
      <c r="G165" s="88">
        <f t="shared" si="4"/>
        <v>5827670.57</v>
      </c>
      <c r="H165" s="1"/>
      <c r="J165" s="1"/>
    </row>
    <row r="166" spans="1:10" ht="12.75">
      <c r="A166" s="3" t="s">
        <v>216</v>
      </c>
      <c r="B166" t="s">
        <v>215</v>
      </c>
      <c r="C166" s="68" t="s">
        <v>466</v>
      </c>
      <c r="D166" s="45">
        <v>847207.6</v>
      </c>
      <c r="E166" s="72">
        <v>0</v>
      </c>
      <c r="F166" s="18">
        <v>-462.58</v>
      </c>
      <c r="G166" s="88">
        <f t="shared" si="4"/>
        <v>846745.02</v>
      </c>
      <c r="H166" s="1"/>
      <c r="J166" s="1"/>
    </row>
    <row r="167" spans="1:10" ht="12.75">
      <c r="A167" s="3" t="s">
        <v>217</v>
      </c>
      <c r="B167" t="s">
        <v>218</v>
      </c>
      <c r="C167" s="68" t="s">
        <v>467</v>
      </c>
      <c r="D167" s="45">
        <v>2057147</v>
      </c>
      <c r="E167" s="72">
        <v>0</v>
      </c>
      <c r="F167" s="18">
        <v>-6294.54</v>
      </c>
      <c r="G167" s="88">
        <f t="shared" si="4"/>
        <v>2050852.46</v>
      </c>
      <c r="H167" s="1"/>
      <c r="J167" s="1"/>
    </row>
    <row r="168" spans="1:10" ht="12.75">
      <c r="A168" s="3" t="s">
        <v>219</v>
      </c>
      <c r="B168" t="s">
        <v>220</v>
      </c>
      <c r="C168" s="68" t="s">
        <v>468</v>
      </c>
      <c r="D168" s="45">
        <v>0</v>
      </c>
      <c r="E168" s="72">
        <v>0</v>
      </c>
      <c r="F168" s="18">
        <v>0</v>
      </c>
      <c r="G168" s="88">
        <f t="shared" si="4"/>
        <v>0</v>
      </c>
      <c r="H168" s="1"/>
      <c r="J168" s="1"/>
    </row>
    <row r="169" spans="1:10" ht="12.75">
      <c r="A169" s="3" t="s">
        <v>221</v>
      </c>
      <c r="B169" t="s">
        <v>220</v>
      </c>
      <c r="C169" s="68" t="s">
        <v>469</v>
      </c>
      <c r="D169" s="45">
        <v>9968371.46</v>
      </c>
      <c r="E169" s="72">
        <v>0</v>
      </c>
      <c r="F169" s="18">
        <v>-5081.57</v>
      </c>
      <c r="G169" s="88">
        <f t="shared" si="4"/>
        <v>9963289.89</v>
      </c>
      <c r="H169" s="1"/>
      <c r="J169" s="1"/>
    </row>
    <row r="170" spans="1:10" ht="12.75">
      <c r="A170" s="3" t="s">
        <v>222</v>
      </c>
      <c r="B170" t="s">
        <v>223</v>
      </c>
      <c r="C170" s="68" t="s">
        <v>470</v>
      </c>
      <c r="D170" s="45">
        <v>1777295.55</v>
      </c>
      <c r="E170" s="72">
        <v>0</v>
      </c>
      <c r="F170" s="18">
        <v>-900</v>
      </c>
      <c r="G170" s="88">
        <f t="shared" si="4"/>
        <v>1776395.55</v>
      </c>
      <c r="H170" s="1"/>
      <c r="J170" s="1"/>
    </row>
    <row r="171" spans="1:10" ht="12.75">
      <c r="A171" s="3" t="s">
        <v>224</v>
      </c>
      <c r="B171" t="s">
        <v>223</v>
      </c>
      <c r="C171" s="68" t="s">
        <v>471</v>
      </c>
      <c r="D171" s="45">
        <v>691932.96</v>
      </c>
      <c r="E171" s="72">
        <v>0</v>
      </c>
      <c r="F171" s="18">
        <v>-389.64</v>
      </c>
      <c r="G171" s="88">
        <f t="shared" si="4"/>
        <v>691543.32</v>
      </c>
      <c r="H171" s="1"/>
      <c r="J171" s="1"/>
    </row>
    <row r="172" spans="1:10" ht="12.75">
      <c r="A172" s="3" t="s">
        <v>225</v>
      </c>
      <c r="B172" t="s">
        <v>223</v>
      </c>
      <c r="C172" s="68" t="s">
        <v>472</v>
      </c>
      <c r="D172" s="45">
        <v>1517008.24</v>
      </c>
      <c r="E172" s="72">
        <v>0</v>
      </c>
      <c r="F172" s="18">
        <v>-625.07</v>
      </c>
      <c r="G172" s="88">
        <f t="shared" si="4"/>
        <v>1516383.17</v>
      </c>
      <c r="H172" s="1"/>
      <c r="J172" s="1"/>
    </row>
    <row r="173" spans="1:10" ht="12.75">
      <c r="A173" s="3" t="s">
        <v>226</v>
      </c>
      <c r="B173" t="s">
        <v>223</v>
      </c>
      <c r="C173" s="68" t="s">
        <v>473</v>
      </c>
      <c r="D173" s="45">
        <v>1172862.32</v>
      </c>
      <c r="E173" s="72">
        <v>0</v>
      </c>
      <c r="F173" s="18">
        <v>-434.82</v>
      </c>
      <c r="G173" s="88">
        <f aca="true" t="shared" si="5" ref="G173:G204">SUM(D173:F173)</f>
        <v>1172427.5</v>
      </c>
      <c r="H173" s="1"/>
      <c r="J173" s="1"/>
    </row>
    <row r="174" spans="1:10" ht="12.75">
      <c r="A174" s="3" t="s">
        <v>227</v>
      </c>
      <c r="B174" t="s">
        <v>223</v>
      </c>
      <c r="C174" s="68" t="s">
        <v>474</v>
      </c>
      <c r="D174" s="45">
        <v>568820.98</v>
      </c>
      <c r="E174" s="72">
        <v>0</v>
      </c>
      <c r="F174" s="18">
        <v>-356.51</v>
      </c>
      <c r="G174" s="88">
        <f t="shared" si="5"/>
        <v>568464.47</v>
      </c>
      <c r="H174" s="1"/>
      <c r="J174" s="1"/>
    </row>
    <row r="175" spans="1:10" ht="12.75">
      <c r="A175" s="3" t="s">
        <v>228</v>
      </c>
      <c r="B175" t="s">
        <v>229</v>
      </c>
      <c r="C175" s="83" t="s">
        <v>500</v>
      </c>
      <c r="D175" s="45">
        <v>4557556.79</v>
      </c>
      <c r="E175" s="72">
        <v>0</v>
      </c>
      <c r="F175" s="18">
        <v>-3727.47</v>
      </c>
      <c r="G175" s="88">
        <f t="shared" si="5"/>
        <v>4553829.32</v>
      </c>
      <c r="H175" s="1"/>
      <c r="J175" s="1"/>
    </row>
    <row r="176" spans="1:10" ht="12.75">
      <c r="A176" s="3" t="s">
        <v>230</v>
      </c>
      <c r="B176" t="s">
        <v>229</v>
      </c>
      <c r="C176" s="68" t="s">
        <v>475</v>
      </c>
      <c r="D176" s="45">
        <v>3615299.23</v>
      </c>
      <c r="E176" s="72">
        <v>0</v>
      </c>
      <c r="F176" s="18">
        <v>-3534.17</v>
      </c>
      <c r="G176" s="88">
        <f t="shared" si="5"/>
        <v>3611765.06</v>
      </c>
      <c r="H176" s="1"/>
      <c r="J176" s="1"/>
    </row>
    <row r="177" spans="1:10" ht="12.75">
      <c r="A177" s="3" t="s">
        <v>231</v>
      </c>
      <c r="B177" t="s">
        <v>229</v>
      </c>
      <c r="C177" s="68" t="s">
        <v>476</v>
      </c>
      <c r="D177" s="45">
        <v>7732946.07</v>
      </c>
      <c r="E177" s="72">
        <v>0</v>
      </c>
      <c r="F177" s="18">
        <v>-4289.78</v>
      </c>
      <c r="G177" s="88">
        <f t="shared" si="5"/>
        <v>7728656.29</v>
      </c>
      <c r="H177" s="1"/>
      <c r="J177" s="1"/>
    </row>
    <row r="178" spans="1:10" ht="12.75">
      <c r="A178" s="3" t="s">
        <v>232</v>
      </c>
      <c r="B178" t="s">
        <v>229</v>
      </c>
      <c r="C178" s="68" t="s">
        <v>477</v>
      </c>
      <c r="D178" s="45">
        <v>13587653.29</v>
      </c>
      <c r="E178" s="72">
        <v>0</v>
      </c>
      <c r="F178" s="18">
        <v>-8719.76</v>
      </c>
      <c r="G178" s="88">
        <f t="shared" si="5"/>
        <v>13578933.53</v>
      </c>
      <c r="H178" s="1"/>
      <c r="J178" s="1"/>
    </row>
    <row r="179" spans="1:10" ht="12.75">
      <c r="A179" s="3" t="s">
        <v>233</v>
      </c>
      <c r="B179" t="s">
        <v>229</v>
      </c>
      <c r="C179" s="68" t="s">
        <v>478</v>
      </c>
      <c r="D179" s="45">
        <v>13312850.11</v>
      </c>
      <c r="E179" s="72">
        <v>0</v>
      </c>
      <c r="F179" s="18">
        <v>-6152.09</v>
      </c>
      <c r="G179" s="88">
        <f t="shared" si="5"/>
        <v>13306698.02</v>
      </c>
      <c r="H179" s="1"/>
      <c r="J179" s="1"/>
    </row>
    <row r="180" spans="1:10" ht="12.75">
      <c r="A180" s="3" t="s">
        <v>234</v>
      </c>
      <c r="B180" t="s">
        <v>229</v>
      </c>
      <c r="C180" s="68" t="s">
        <v>479</v>
      </c>
      <c r="D180" s="45">
        <v>93579960.65</v>
      </c>
      <c r="E180" s="72">
        <v>0</v>
      </c>
      <c r="F180" s="18">
        <v>-38503.83</v>
      </c>
      <c r="G180" s="88">
        <f t="shared" si="5"/>
        <v>93541456.82000001</v>
      </c>
      <c r="H180" s="1"/>
      <c r="J180" s="1"/>
    </row>
    <row r="181" spans="1:10" ht="12.75">
      <c r="A181" s="3" t="s">
        <v>235</v>
      </c>
      <c r="B181" t="s">
        <v>229</v>
      </c>
      <c r="C181" s="68" t="s">
        <v>480</v>
      </c>
      <c r="D181" s="45">
        <v>685589.33</v>
      </c>
      <c r="E181" s="72">
        <v>0</v>
      </c>
      <c r="F181" s="18">
        <v>-2241.91</v>
      </c>
      <c r="G181" s="88">
        <f t="shared" si="5"/>
        <v>683347.4199999999</v>
      </c>
      <c r="H181" s="1"/>
      <c r="J181" s="1"/>
    </row>
    <row r="182" spans="1:10" ht="12.75">
      <c r="A182" s="3" t="s">
        <v>236</v>
      </c>
      <c r="B182" t="s">
        <v>229</v>
      </c>
      <c r="C182" s="68" t="s">
        <v>481</v>
      </c>
      <c r="D182" s="45">
        <v>9282794.59</v>
      </c>
      <c r="E182" s="72">
        <v>0</v>
      </c>
      <c r="F182" s="18">
        <v>-4739.54</v>
      </c>
      <c r="G182" s="88">
        <f t="shared" si="5"/>
        <v>9278055.05</v>
      </c>
      <c r="H182" s="1"/>
      <c r="J182" s="1"/>
    </row>
    <row r="183" spans="1:10" ht="12.75">
      <c r="A183" s="3" t="s">
        <v>237</v>
      </c>
      <c r="B183" t="s">
        <v>229</v>
      </c>
      <c r="C183" s="68" t="s">
        <v>482</v>
      </c>
      <c r="D183" s="45">
        <v>2574283.73</v>
      </c>
      <c r="E183" s="72">
        <v>0</v>
      </c>
      <c r="F183" s="18">
        <v>-1763.56</v>
      </c>
      <c r="G183" s="88">
        <f t="shared" si="5"/>
        <v>2572520.17</v>
      </c>
      <c r="H183" s="1"/>
      <c r="J183" s="1"/>
    </row>
    <row r="184" spans="1:10" ht="12.75">
      <c r="A184" s="3" t="s">
        <v>238</v>
      </c>
      <c r="B184" t="s">
        <v>229</v>
      </c>
      <c r="C184" s="68" t="s">
        <v>483</v>
      </c>
      <c r="D184" s="45">
        <v>1099071.93</v>
      </c>
      <c r="E184" s="72">
        <v>0</v>
      </c>
      <c r="F184" s="18">
        <v>-549.25</v>
      </c>
      <c r="G184" s="88">
        <f t="shared" si="5"/>
        <v>1098522.68</v>
      </c>
      <c r="H184" s="1"/>
      <c r="J184" s="1"/>
    </row>
    <row r="185" spans="1:10" ht="12.75">
      <c r="A185" s="3" t="s">
        <v>239</v>
      </c>
      <c r="B185" t="s">
        <v>229</v>
      </c>
      <c r="C185" s="68" t="s">
        <v>484</v>
      </c>
      <c r="D185" s="45">
        <v>1139015.75</v>
      </c>
      <c r="E185" s="72">
        <v>0</v>
      </c>
      <c r="F185" s="18">
        <v>-582.59</v>
      </c>
      <c r="G185" s="88">
        <f t="shared" si="5"/>
        <v>1138433.16</v>
      </c>
      <c r="H185" s="1"/>
      <c r="J185" s="1"/>
    </row>
    <row r="186" spans="1:10" ht="12.75">
      <c r="A186" s="3" t="s">
        <v>240</v>
      </c>
      <c r="B186" t="s">
        <v>229</v>
      </c>
      <c r="C186" s="68" t="s">
        <v>485</v>
      </c>
      <c r="D186" s="45">
        <v>0</v>
      </c>
      <c r="E186" s="72">
        <v>0</v>
      </c>
      <c r="F186" s="18">
        <v>0</v>
      </c>
      <c r="G186" s="88">
        <f t="shared" si="5"/>
        <v>0</v>
      </c>
      <c r="H186" s="1"/>
      <c r="J186" s="1"/>
    </row>
    <row r="187" spans="1:10" ht="12.75">
      <c r="A187" s="3">
        <v>3200</v>
      </c>
      <c r="B187" t="s">
        <v>241</v>
      </c>
      <c r="C187" s="68" t="s">
        <v>242</v>
      </c>
      <c r="D187" s="45">
        <v>3058582.91</v>
      </c>
      <c r="E187" s="72">
        <v>0</v>
      </c>
      <c r="F187" s="18">
        <v>-1774.73</v>
      </c>
      <c r="G187" s="88">
        <f t="shared" si="5"/>
        <v>3056808.18</v>
      </c>
      <c r="H187" s="1"/>
      <c r="J187" s="1"/>
    </row>
    <row r="188" spans="1:10" ht="12.75">
      <c r="A188" s="3">
        <v>3210</v>
      </c>
      <c r="B188" t="s">
        <v>241</v>
      </c>
      <c r="C188" s="68" t="s">
        <v>243</v>
      </c>
      <c r="D188" s="45">
        <v>2968378.74</v>
      </c>
      <c r="E188" s="72">
        <v>0</v>
      </c>
      <c r="F188" s="18">
        <v>-1491.65</v>
      </c>
      <c r="G188" s="88">
        <f t="shared" si="5"/>
        <v>2966887.0900000003</v>
      </c>
      <c r="H188" s="1"/>
      <c r="J188" s="1"/>
    </row>
    <row r="189" spans="1:10" ht="12.75">
      <c r="A189" s="3">
        <v>3220</v>
      </c>
      <c r="B189" t="s">
        <v>241</v>
      </c>
      <c r="C189" s="68" t="s">
        <v>244</v>
      </c>
      <c r="D189" s="45">
        <v>1357777.35</v>
      </c>
      <c r="E189" s="72">
        <v>0</v>
      </c>
      <c r="F189" s="18">
        <v>-567.26</v>
      </c>
      <c r="G189" s="88">
        <f t="shared" si="5"/>
        <v>1357210.09</v>
      </c>
      <c r="H189" s="1"/>
      <c r="J189" s="1"/>
    </row>
    <row r="190" spans="1:10" ht="12.75">
      <c r="A190" s="3">
        <v>3230</v>
      </c>
      <c r="B190" t="s">
        <v>241</v>
      </c>
      <c r="C190" s="68" t="s">
        <v>245</v>
      </c>
      <c r="D190" s="45">
        <v>590418.9</v>
      </c>
      <c r="E190" s="72">
        <v>0</v>
      </c>
      <c r="F190" s="18">
        <v>-325.58</v>
      </c>
      <c r="G190" s="88">
        <f t="shared" si="5"/>
        <v>590093.3200000001</v>
      </c>
      <c r="H190" s="1"/>
      <c r="J190" s="1"/>
    </row>
    <row r="191" spans="1:10" ht="12.75">
      <c r="A191" s="3">
        <v>8001</v>
      </c>
      <c r="B191" t="s">
        <v>307</v>
      </c>
      <c r="C191" t="s">
        <v>308</v>
      </c>
      <c r="D191" s="45">
        <v>70821753.38</v>
      </c>
      <c r="E191" s="72">
        <v>-915966.37</v>
      </c>
      <c r="F191" s="18">
        <v>-22423.29</v>
      </c>
      <c r="G191" s="88">
        <f t="shared" si="5"/>
        <v>69883363.71999998</v>
      </c>
      <c r="H191" s="1"/>
      <c r="I191" s="1"/>
      <c r="J191" s="1"/>
    </row>
    <row r="192" spans="1:10" ht="12.75">
      <c r="A192" s="3">
        <v>9025</v>
      </c>
      <c r="B192" s="3">
        <v>9025</v>
      </c>
      <c r="C192" t="s">
        <v>248</v>
      </c>
      <c r="D192" s="1">
        <v>0</v>
      </c>
      <c r="E192" s="72">
        <v>0</v>
      </c>
      <c r="F192" s="1">
        <v>0</v>
      </c>
      <c r="G192" s="88">
        <f t="shared" si="5"/>
        <v>0</v>
      </c>
      <c r="J192" s="1"/>
    </row>
    <row r="193" spans="1:10" ht="12.75">
      <c r="A193" s="3">
        <v>9030</v>
      </c>
      <c r="B193" s="3">
        <v>9030</v>
      </c>
      <c r="C193" t="s">
        <v>249</v>
      </c>
      <c r="D193" s="1">
        <v>0</v>
      </c>
      <c r="E193" s="72">
        <v>0</v>
      </c>
      <c r="F193" s="1">
        <v>0</v>
      </c>
      <c r="G193" s="88">
        <f t="shared" si="5"/>
        <v>0</v>
      </c>
      <c r="J193" s="1"/>
    </row>
    <row r="194" spans="1:10" ht="12.75">
      <c r="A194" s="3">
        <v>9035</v>
      </c>
      <c r="B194" s="3">
        <v>9035</v>
      </c>
      <c r="C194" t="s">
        <v>250</v>
      </c>
      <c r="D194" s="1">
        <v>0</v>
      </c>
      <c r="E194" s="72">
        <v>0</v>
      </c>
      <c r="F194" s="1">
        <v>0</v>
      </c>
      <c r="G194" s="88">
        <f t="shared" si="5"/>
        <v>0</v>
      </c>
      <c r="J194" s="1"/>
    </row>
    <row r="195" spans="1:10" ht="12.75">
      <c r="A195" s="3">
        <v>9040</v>
      </c>
      <c r="B195" s="3">
        <v>9040</v>
      </c>
      <c r="C195" t="s">
        <v>251</v>
      </c>
      <c r="D195" s="1">
        <v>0</v>
      </c>
      <c r="E195" s="72">
        <v>0</v>
      </c>
      <c r="F195" s="1">
        <v>0</v>
      </c>
      <c r="G195" s="88">
        <f t="shared" si="5"/>
        <v>0</v>
      </c>
      <c r="J195" s="1"/>
    </row>
    <row r="196" spans="1:10" ht="12.75">
      <c r="A196" s="3">
        <v>9045</v>
      </c>
      <c r="B196" s="3">
        <v>9045</v>
      </c>
      <c r="C196" t="s">
        <v>252</v>
      </c>
      <c r="D196" s="1">
        <v>0</v>
      </c>
      <c r="E196" s="72">
        <v>0</v>
      </c>
      <c r="F196" s="1">
        <v>0</v>
      </c>
      <c r="G196" s="88">
        <f t="shared" si="5"/>
        <v>0</v>
      </c>
      <c r="J196" s="1"/>
    </row>
    <row r="197" spans="1:10" ht="12.75">
      <c r="A197" s="3">
        <v>9050</v>
      </c>
      <c r="B197" s="3">
        <v>9050</v>
      </c>
      <c r="C197" t="s">
        <v>253</v>
      </c>
      <c r="D197" s="1">
        <v>0</v>
      </c>
      <c r="E197" s="72">
        <v>0</v>
      </c>
      <c r="F197" s="1">
        <v>0</v>
      </c>
      <c r="G197" s="88">
        <f t="shared" si="5"/>
        <v>0</v>
      </c>
      <c r="J197" s="1"/>
    </row>
    <row r="198" spans="1:10" ht="12.75">
      <c r="A198" s="3">
        <v>9055</v>
      </c>
      <c r="B198" s="3">
        <v>9055</v>
      </c>
      <c r="C198" t="s">
        <v>254</v>
      </c>
      <c r="D198" s="1">
        <v>0</v>
      </c>
      <c r="E198" s="72">
        <v>0</v>
      </c>
      <c r="F198" s="1">
        <v>0</v>
      </c>
      <c r="G198" s="88">
        <f t="shared" si="5"/>
        <v>0</v>
      </c>
      <c r="J198" s="1"/>
    </row>
    <row r="199" spans="1:10" ht="12.75">
      <c r="A199" s="3">
        <v>9060</v>
      </c>
      <c r="B199" s="3">
        <v>9060</v>
      </c>
      <c r="C199" t="s">
        <v>255</v>
      </c>
      <c r="D199" s="1">
        <v>0</v>
      </c>
      <c r="E199" s="72">
        <v>0</v>
      </c>
      <c r="F199" s="1">
        <v>0</v>
      </c>
      <c r="G199" s="88">
        <f t="shared" si="5"/>
        <v>0</v>
      </c>
      <c r="J199" s="1"/>
    </row>
    <row r="200" spans="1:10" ht="12.75">
      <c r="A200" s="3">
        <v>9075</v>
      </c>
      <c r="B200" s="3">
        <v>9075</v>
      </c>
      <c r="C200" t="s">
        <v>256</v>
      </c>
      <c r="D200" s="1">
        <v>0</v>
      </c>
      <c r="E200" s="72">
        <v>0</v>
      </c>
      <c r="F200" s="1">
        <v>0</v>
      </c>
      <c r="G200" s="88">
        <f t="shared" si="5"/>
        <v>0</v>
      </c>
      <c r="J200" s="1"/>
    </row>
    <row r="201" spans="1:10" ht="12.75">
      <c r="A201" s="3">
        <v>9080</v>
      </c>
      <c r="B201" s="3">
        <v>9080</v>
      </c>
      <c r="C201" t="s">
        <v>257</v>
      </c>
      <c r="D201" s="1">
        <v>0</v>
      </c>
      <c r="E201" s="72">
        <v>0</v>
      </c>
      <c r="F201" s="1">
        <v>0</v>
      </c>
      <c r="G201" s="88">
        <f t="shared" si="5"/>
        <v>0</v>
      </c>
      <c r="J201" s="1"/>
    </row>
    <row r="202" spans="1:10" ht="12.75">
      <c r="A202" s="3">
        <v>9095</v>
      </c>
      <c r="B202" s="3">
        <v>9095</v>
      </c>
      <c r="C202" t="s">
        <v>258</v>
      </c>
      <c r="D202" s="1">
        <v>0</v>
      </c>
      <c r="E202" s="72">
        <v>0</v>
      </c>
      <c r="F202" s="1">
        <v>0</v>
      </c>
      <c r="G202" s="88">
        <f t="shared" si="5"/>
        <v>0</v>
      </c>
      <c r="J202" s="1"/>
    </row>
    <row r="203" spans="1:10" ht="12.75">
      <c r="A203" s="3">
        <v>9120</v>
      </c>
      <c r="B203" s="3">
        <v>9120</v>
      </c>
      <c r="C203" t="s">
        <v>259</v>
      </c>
      <c r="D203" s="1">
        <v>0</v>
      </c>
      <c r="E203" s="72">
        <v>0</v>
      </c>
      <c r="F203" s="1">
        <v>0</v>
      </c>
      <c r="G203" s="88">
        <f t="shared" si="5"/>
        <v>0</v>
      </c>
      <c r="J203" s="1"/>
    </row>
    <row r="204" spans="1:10" ht="12.75">
      <c r="A204" s="3">
        <v>9125</v>
      </c>
      <c r="B204" s="3">
        <v>9125</v>
      </c>
      <c r="C204" t="s">
        <v>260</v>
      </c>
      <c r="D204" s="1">
        <v>0</v>
      </c>
      <c r="E204" s="72">
        <v>0</v>
      </c>
      <c r="F204" s="1">
        <v>0</v>
      </c>
      <c r="G204" s="88">
        <f t="shared" si="5"/>
        <v>0</v>
      </c>
      <c r="J204" s="1"/>
    </row>
    <row r="205" spans="1:10" ht="12.75">
      <c r="A205" s="3">
        <v>9130</v>
      </c>
      <c r="B205" s="3">
        <v>9130</v>
      </c>
      <c r="C205" t="s">
        <v>487</v>
      </c>
      <c r="D205" s="1">
        <v>0</v>
      </c>
      <c r="E205" s="72">
        <v>0</v>
      </c>
      <c r="F205" s="1">
        <v>0</v>
      </c>
      <c r="G205" s="88">
        <f aca="true" t="shared" si="6" ref="G205:G211">SUM(D205:F205)</f>
        <v>0</v>
      </c>
      <c r="J205" s="1"/>
    </row>
    <row r="206" spans="1:10" ht="12.75">
      <c r="A206" s="3">
        <v>9135</v>
      </c>
      <c r="B206" s="3">
        <v>9135</v>
      </c>
      <c r="C206" t="s">
        <v>488</v>
      </c>
      <c r="D206" s="1">
        <v>0</v>
      </c>
      <c r="E206" s="72">
        <v>0</v>
      </c>
      <c r="F206" s="1">
        <v>0</v>
      </c>
      <c r="G206" s="88">
        <f t="shared" si="6"/>
        <v>0</v>
      </c>
      <c r="J206" s="1"/>
    </row>
    <row r="207" spans="1:10" ht="12.75">
      <c r="A207" s="3">
        <v>9140</v>
      </c>
      <c r="B207" s="3">
        <v>9140</v>
      </c>
      <c r="C207" t="s">
        <v>261</v>
      </c>
      <c r="D207" s="1">
        <v>0</v>
      </c>
      <c r="E207" s="72">
        <v>0</v>
      </c>
      <c r="F207" s="1">
        <v>0</v>
      </c>
      <c r="G207" s="88">
        <f t="shared" si="6"/>
        <v>0</v>
      </c>
      <c r="J207" s="1"/>
    </row>
    <row r="208" spans="1:10" ht="12.75">
      <c r="A208" s="3">
        <v>9145</v>
      </c>
      <c r="B208" s="3">
        <v>9145</v>
      </c>
      <c r="C208" t="s">
        <v>262</v>
      </c>
      <c r="D208" s="1">
        <v>0</v>
      </c>
      <c r="E208" s="72">
        <v>0</v>
      </c>
      <c r="F208" s="1">
        <v>0</v>
      </c>
      <c r="G208" s="88">
        <f t="shared" si="6"/>
        <v>0</v>
      </c>
      <c r="J208" s="1"/>
    </row>
    <row r="209" spans="1:10" ht="12.75">
      <c r="A209" s="3" t="s">
        <v>247</v>
      </c>
      <c r="B209" s="3" t="s">
        <v>247</v>
      </c>
      <c r="C209" t="s">
        <v>263</v>
      </c>
      <c r="D209" s="1">
        <v>0</v>
      </c>
      <c r="E209" s="72">
        <v>0</v>
      </c>
      <c r="F209" s="1">
        <v>0</v>
      </c>
      <c r="G209" s="88">
        <f t="shared" si="6"/>
        <v>0</v>
      </c>
      <c r="J209" s="1"/>
    </row>
    <row r="210" spans="1:10" ht="12.75">
      <c r="A210" s="3">
        <v>9160</v>
      </c>
      <c r="B210" s="3">
        <v>9160</v>
      </c>
      <c r="C210" t="s">
        <v>264</v>
      </c>
      <c r="D210" s="1">
        <v>0</v>
      </c>
      <c r="E210" s="72">
        <v>0</v>
      </c>
      <c r="F210" s="1">
        <v>0</v>
      </c>
      <c r="G210" s="88">
        <f t="shared" si="6"/>
        <v>0</v>
      </c>
      <c r="J210" s="1"/>
    </row>
    <row r="211" spans="1:10" ht="12.75">
      <c r="A211" s="3">
        <v>9165</v>
      </c>
      <c r="B211" s="3">
        <v>9165</v>
      </c>
      <c r="C211" t="s">
        <v>489</v>
      </c>
      <c r="D211" s="1">
        <v>0</v>
      </c>
      <c r="E211" s="72">
        <v>0</v>
      </c>
      <c r="F211" s="1">
        <v>0</v>
      </c>
      <c r="G211" s="88">
        <f t="shared" si="6"/>
        <v>0</v>
      </c>
      <c r="J211" s="1"/>
    </row>
    <row r="212" spans="2:10" ht="12.75">
      <c r="B212" s="3"/>
      <c r="G212" s="74"/>
      <c r="J212" s="1"/>
    </row>
    <row r="213" spans="2:10" ht="12.75">
      <c r="B213" t="s">
        <v>292</v>
      </c>
      <c r="D213" s="1">
        <f>SUM(D13:D211)</f>
        <v>3379714290.9699993</v>
      </c>
      <c r="E213" s="18">
        <f>SUM(E13:E211)</f>
        <v>1.1641532182693481E-10</v>
      </c>
      <c r="F213" s="18">
        <f>SUM(F13:F211)</f>
        <v>-1666516.9999999988</v>
      </c>
      <c r="G213" s="88">
        <f>SUM(G13:G211)</f>
        <v>3378047773.9700003</v>
      </c>
      <c r="J213" s="1"/>
    </row>
    <row r="214" spans="6:10" ht="12.75">
      <c r="F214" s="1"/>
      <c r="J214" s="1"/>
    </row>
    <row r="215" spans="7:10" ht="12.75">
      <c r="G215" s="12"/>
      <c r="J215" s="1"/>
    </row>
    <row r="216" spans="6:10" ht="12.75">
      <c r="F216" s="18"/>
      <c r="G216" s="12"/>
      <c r="J216" s="1"/>
    </row>
    <row r="217" spans="4:10" ht="12.75">
      <c r="D217" s="45"/>
      <c r="G217" s="89"/>
      <c r="J217" s="1"/>
    </row>
    <row r="218" spans="5:10" ht="12.75">
      <c r="E218" s="59"/>
      <c r="F218" s="60"/>
      <c r="G218" s="12"/>
      <c r="J218" s="1"/>
    </row>
    <row r="219" spans="5:10" ht="12.75">
      <c r="E219" s="59"/>
      <c r="G219" s="12"/>
      <c r="J219" s="1"/>
    </row>
    <row r="220" spans="5:10" ht="12.75">
      <c r="E220" s="59"/>
      <c r="J220" s="1"/>
    </row>
    <row r="221" spans="5:10" ht="12.75">
      <c r="E221" s="59"/>
      <c r="J221" s="1"/>
    </row>
    <row r="222" spans="5:10" ht="12.75">
      <c r="E222" s="59"/>
      <c r="J222" s="1"/>
    </row>
    <row r="223" spans="5:10" ht="12.75">
      <c r="E223" s="59"/>
      <c r="J223" s="1"/>
    </row>
    <row r="224" spans="5:10" ht="12.75">
      <c r="E224" s="59"/>
      <c r="J224" s="1"/>
    </row>
    <row r="225" spans="5:10" ht="12.75">
      <c r="E225" s="59"/>
      <c r="J225" s="1"/>
    </row>
    <row r="226" spans="5:10" ht="12.75">
      <c r="E226" s="59"/>
      <c r="J226" s="1"/>
    </row>
    <row r="227" spans="5:10" ht="12.75">
      <c r="E227" s="59"/>
      <c r="J227" s="1"/>
    </row>
    <row r="228" spans="5:10" ht="12.75">
      <c r="E228" s="59"/>
      <c r="J228" s="1"/>
    </row>
    <row r="229" spans="5:10" ht="12.75">
      <c r="E229" s="59"/>
      <c r="J229" s="1"/>
    </row>
    <row r="230" spans="5:10" ht="12.75">
      <c r="E230" s="59"/>
      <c r="J230" s="1"/>
    </row>
    <row r="231" spans="5:10" ht="12.75">
      <c r="E231" s="59"/>
      <c r="J231" s="1"/>
    </row>
    <row r="232" spans="5:10" ht="12.75">
      <c r="E232" s="60"/>
      <c r="J232" s="1"/>
    </row>
    <row r="233" spans="5:10" ht="12.75">
      <c r="E233" s="60"/>
      <c r="J233" s="1"/>
    </row>
    <row r="234" spans="5:10" ht="12.75">
      <c r="E234" s="60"/>
      <c r="J234" s="1"/>
    </row>
    <row r="235" ht="12.75">
      <c r="J235" s="1"/>
    </row>
    <row r="236" ht="12.75">
      <c r="J236" s="1"/>
    </row>
    <row r="237" ht="12.75">
      <c r="J237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r:id="rId1"/>
  <headerFooter alignWithMargins="0">
    <oddHeader>&amp;CState Share (State Equalization) Figures
FY 2012-13: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zoomScalePageLayoutView="0" workbookViewId="0" topLeftCell="A1">
      <pane xSplit="3" ySplit="5" topLeftCell="D6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A11" sqref="A11"/>
    </sheetView>
  </sheetViews>
  <sheetFormatPr defaultColWidth="9.140625" defaultRowHeight="12.75"/>
  <cols>
    <col min="1" max="1" width="6.421875" style="38" bestFit="1" customWidth="1"/>
    <col min="2" max="2" width="14.28125" style="37" bestFit="1" customWidth="1"/>
    <col min="3" max="3" width="36.8515625" style="67" customWidth="1"/>
    <col min="4" max="4" width="16.7109375" style="37" customWidth="1"/>
    <col min="5" max="5" width="14.28125" style="14" bestFit="1" customWidth="1"/>
    <col min="6" max="6" width="13.8515625" style="42" bestFit="1" customWidth="1"/>
    <col min="7" max="7" width="16.421875" style="37" customWidth="1"/>
    <col min="8" max="8" width="17.28125" style="37" customWidth="1"/>
    <col min="9" max="9" width="18.421875" style="80" customWidth="1"/>
    <col min="10" max="10" width="24.7109375" style="53" bestFit="1" customWidth="1"/>
    <col min="11" max="11" width="17.421875" style="37" customWidth="1"/>
    <col min="12" max="12" width="13.421875" style="37" bestFit="1" customWidth="1"/>
    <col min="13" max="13" width="9.140625" style="37" customWidth="1"/>
    <col min="14" max="14" width="11.28125" style="37" bestFit="1" customWidth="1"/>
    <col min="15" max="16384" width="9.140625" style="37" customWidth="1"/>
  </cols>
  <sheetData>
    <row r="1" spans="1:11" ht="12.75">
      <c r="A1" s="113" t="s">
        <v>0</v>
      </c>
      <c r="B1" s="114" t="s">
        <v>1</v>
      </c>
      <c r="C1" s="114" t="s">
        <v>2</v>
      </c>
      <c r="D1" s="31" t="s">
        <v>295</v>
      </c>
      <c r="E1" s="31" t="s">
        <v>296</v>
      </c>
      <c r="F1" s="47" t="s">
        <v>297</v>
      </c>
      <c r="G1" s="55" t="s">
        <v>309</v>
      </c>
      <c r="H1" s="55" t="s">
        <v>493</v>
      </c>
      <c r="I1" s="75" t="s">
        <v>303</v>
      </c>
      <c r="J1" s="84" t="s">
        <v>4</v>
      </c>
      <c r="K1" s="53"/>
    </row>
    <row r="2" spans="3:11" ht="12.75">
      <c r="C2" s="35"/>
      <c r="D2" s="31" t="s">
        <v>298</v>
      </c>
      <c r="E2" s="31" t="s">
        <v>299</v>
      </c>
      <c r="F2" s="47" t="s">
        <v>300</v>
      </c>
      <c r="G2" s="31" t="s">
        <v>310</v>
      </c>
      <c r="H2" s="31" t="s">
        <v>494</v>
      </c>
      <c r="I2" s="76" t="s">
        <v>651</v>
      </c>
      <c r="J2" s="84"/>
      <c r="K2" s="53"/>
    </row>
    <row r="3" spans="3:11" ht="12.75">
      <c r="C3" s="35"/>
      <c r="D3" s="31" t="s">
        <v>301</v>
      </c>
      <c r="E3" s="44"/>
      <c r="F3" s="47" t="s">
        <v>302</v>
      </c>
      <c r="G3" s="31" t="s">
        <v>311</v>
      </c>
      <c r="H3" s="31" t="s">
        <v>495</v>
      </c>
      <c r="I3" s="76" t="s">
        <v>652</v>
      </c>
      <c r="J3" s="100"/>
      <c r="K3" s="53"/>
    </row>
    <row r="4" spans="3:11" ht="12.75">
      <c r="C4" s="35"/>
      <c r="D4" s="39"/>
      <c r="E4" s="44"/>
      <c r="F4" s="48"/>
      <c r="G4" s="31" t="s">
        <v>312</v>
      </c>
      <c r="H4" s="31"/>
      <c r="I4" s="76" t="s">
        <v>496</v>
      </c>
      <c r="J4" s="100"/>
      <c r="K4" s="53"/>
    </row>
    <row r="5" spans="3:11" ht="12.75">
      <c r="C5" s="35"/>
      <c r="D5" s="40" t="s">
        <v>246</v>
      </c>
      <c r="E5" s="44"/>
      <c r="F5" s="48"/>
      <c r="G5" s="36"/>
      <c r="H5" s="36"/>
      <c r="I5" s="77"/>
      <c r="J5" s="100"/>
      <c r="K5" s="53"/>
    </row>
    <row r="6" spans="3:11" ht="12.75">
      <c r="C6" s="66"/>
      <c r="D6" s="33"/>
      <c r="E6" s="34"/>
      <c r="F6" s="49"/>
      <c r="G6" s="51"/>
      <c r="H6" s="51"/>
      <c r="I6" s="78"/>
      <c r="J6" s="101"/>
      <c r="K6" s="53"/>
    </row>
    <row r="7" spans="4:11" ht="12.75">
      <c r="D7" s="41"/>
      <c r="E7" s="34"/>
      <c r="F7" s="50"/>
      <c r="G7" s="41"/>
      <c r="H7" s="41"/>
      <c r="I7" s="79"/>
      <c r="J7" s="102"/>
      <c r="K7" s="53"/>
    </row>
    <row r="8" spans="3:11" ht="12.75">
      <c r="C8" s="66" t="s">
        <v>266</v>
      </c>
      <c r="D8" s="34" t="s">
        <v>665</v>
      </c>
      <c r="E8" s="34"/>
      <c r="F8" s="50"/>
      <c r="G8" s="41"/>
      <c r="H8" s="41"/>
      <c r="I8" s="79"/>
      <c r="J8" s="102"/>
      <c r="K8" s="53"/>
    </row>
    <row r="9" spans="4:11" ht="12.75">
      <c r="D9" s="41"/>
      <c r="E9" s="34"/>
      <c r="F9" s="50"/>
      <c r="G9" s="41"/>
      <c r="H9" s="41"/>
      <c r="I9" s="79"/>
      <c r="J9" s="102"/>
      <c r="K9" s="53"/>
    </row>
    <row r="10" spans="4:11" ht="12.75">
      <c r="D10" s="34"/>
      <c r="E10" s="34"/>
      <c r="F10" s="49"/>
      <c r="G10" s="49"/>
      <c r="H10" s="49"/>
      <c r="I10" s="79"/>
      <c r="J10" s="102"/>
      <c r="K10" s="53"/>
    </row>
    <row r="11" spans="1:12" ht="12.75">
      <c r="A11" s="38" t="s">
        <v>5</v>
      </c>
      <c r="B11" s="37" t="s">
        <v>6</v>
      </c>
      <c r="C11" s="68" t="s">
        <v>313</v>
      </c>
      <c r="D11" s="57">
        <v>37207724.49</v>
      </c>
      <c r="E11" s="57">
        <v>0</v>
      </c>
      <c r="F11" s="42">
        <v>0</v>
      </c>
      <c r="G11" s="42">
        <v>0</v>
      </c>
      <c r="H11" s="18">
        <v>0</v>
      </c>
      <c r="I11" s="18">
        <v>0</v>
      </c>
      <c r="J11" s="87">
        <f aca="true" t="shared" si="0" ref="J11:J42">SUM(D11:I11)</f>
        <v>37207724.49</v>
      </c>
      <c r="K11" s="43"/>
      <c r="L11" s="42"/>
    </row>
    <row r="12" spans="1:12" ht="12.75">
      <c r="A12" s="38" t="s">
        <v>7</v>
      </c>
      <c r="B12" s="37" t="s">
        <v>6</v>
      </c>
      <c r="C12" s="68" t="s">
        <v>314</v>
      </c>
      <c r="D12" s="57">
        <v>206325205.5</v>
      </c>
      <c r="E12" s="1">
        <v>220018.57</v>
      </c>
      <c r="F12" s="42">
        <v>3274831.06</v>
      </c>
      <c r="G12" s="42">
        <v>0</v>
      </c>
      <c r="H12" s="18">
        <v>0</v>
      </c>
      <c r="I12" s="18">
        <v>0</v>
      </c>
      <c r="J12" s="87">
        <f t="shared" si="0"/>
        <v>209820055.13</v>
      </c>
      <c r="K12" s="43"/>
      <c r="L12" s="42"/>
    </row>
    <row r="13" spans="1:12" ht="12.75">
      <c r="A13" s="38" t="s">
        <v>8</v>
      </c>
      <c r="B13" s="37" t="s">
        <v>6</v>
      </c>
      <c r="C13" s="68" t="s">
        <v>315</v>
      </c>
      <c r="D13" s="57">
        <v>32557390.86</v>
      </c>
      <c r="E13" s="1">
        <v>128157</v>
      </c>
      <c r="F13" s="42">
        <v>0</v>
      </c>
      <c r="G13" s="42">
        <v>0</v>
      </c>
      <c r="H13" s="18">
        <v>0</v>
      </c>
      <c r="I13" s="18">
        <v>0</v>
      </c>
      <c r="J13" s="87">
        <f t="shared" si="0"/>
        <v>32685547.86</v>
      </c>
      <c r="K13" s="43"/>
      <c r="L13" s="42"/>
    </row>
    <row r="14" spans="1:12" ht="12.75">
      <c r="A14" s="38" t="s">
        <v>9</v>
      </c>
      <c r="B14" s="37" t="s">
        <v>6</v>
      </c>
      <c r="C14" s="68" t="s">
        <v>316</v>
      </c>
      <c r="D14" s="57">
        <v>70520431.6</v>
      </c>
      <c r="E14" s="57">
        <v>0</v>
      </c>
      <c r="F14" s="42">
        <v>2334539.83</v>
      </c>
      <c r="G14" s="42">
        <v>0</v>
      </c>
      <c r="H14" s="18">
        <v>0</v>
      </c>
      <c r="I14" s="18">
        <v>0</v>
      </c>
      <c r="J14" s="87">
        <f t="shared" si="0"/>
        <v>72854971.42999999</v>
      </c>
      <c r="K14" s="43"/>
      <c r="L14" s="42"/>
    </row>
    <row r="15" spans="1:12" ht="12.75">
      <c r="A15" s="38" t="s">
        <v>10</v>
      </c>
      <c r="B15" s="37" t="s">
        <v>6</v>
      </c>
      <c r="C15" s="68" t="s">
        <v>317</v>
      </c>
      <c r="D15" s="57">
        <v>4599613.23</v>
      </c>
      <c r="E15" s="1">
        <v>0</v>
      </c>
      <c r="F15" s="42">
        <v>0</v>
      </c>
      <c r="G15" s="42">
        <v>0</v>
      </c>
      <c r="H15" s="18">
        <v>0</v>
      </c>
      <c r="I15" s="18">
        <v>0</v>
      </c>
      <c r="J15" s="87">
        <f t="shared" si="0"/>
        <v>4599613.23</v>
      </c>
      <c r="K15" s="43"/>
      <c r="L15" s="42"/>
    </row>
    <row r="16" spans="1:12" ht="12.75">
      <c r="A16" s="38" t="s">
        <v>11</v>
      </c>
      <c r="B16" s="37" t="s">
        <v>6</v>
      </c>
      <c r="C16" s="68" t="s">
        <v>318</v>
      </c>
      <c r="D16" s="57">
        <v>3819297.95</v>
      </c>
      <c r="E16" s="1">
        <v>0</v>
      </c>
      <c r="F16" s="42">
        <v>0</v>
      </c>
      <c r="G16" s="42">
        <v>0</v>
      </c>
      <c r="H16" s="18">
        <v>0</v>
      </c>
      <c r="I16" s="18">
        <v>0</v>
      </c>
      <c r="J16" s="87">
        <f t="shared" si="0"/>
        <v>3819297.95</v>
      </c>
      <c r="K16" s="43"/>
      <c r="L16" s="42"/>
    </row>
    <row r="17" spans="1:12" ht="12.75">
      <c r="A17" s="38" t="s">
        <v>12</v>
      </c>
      <c r="B17" s="37" t="s">
        <v>6</v>
      </c>
      <c r="C17" s="68" t="s">
        <v>319</v>
      </c>
      <c r="D17" s="57">
        <v>50455864.720000006</v>
      </c>
      <c r="E17" s="1">
        <v>140002.5</v>
      </c>
      <c r="F17" s="42">
        <v>505158.79</v>
      </c>
      <c r="G17" s="42">
        <v>0</v>
      </c>
      <c r="H17" s="18">
        <v>0</v>
      </c>
      <c r="I17" s="18">
        <v>0</v>
      </c>
      <c r="J17" s="87">
        <f t="shared" si="0"/>
        <v>51101026.010000005</v>
      </c>
      <c r="K17" s="43"/>
      <c r="L17" s="42"/>
    </row>
    <row r="18" spans="1:12" ht="12.75">
      <c r="A18" s="38" t="s">
        <v>13</v>
      </c>
      <c r="B18" s="37" t="s">
        <v>14</v>
      </c>
      <c r="C18" s="68" t="s">
        <v>320</v>
      </c>
      <c r="D18" s="57">
        <v>9590961.72</v>
      </c>
      <c r="E18" s="1">
        <v>97912</v>
      </c>
      <c r="F18" s="42">
        <v>0</v>
      </c>
      <c r="G18" s="42">
        <v>0</v>
      </c>
      <c r="H18" s="18">
        <v>0</v>
      </c>
      <c r="I18" s="18">
        <v>0</v>
      </c>
      <c r="J18" s="87">
        <f t="shared" si="0"/>
        <v>9688873.72</v>
      </c>
      <c r="K18" s="43"/>
      <c r="L18" s="42"/>
    </row>
    <row r="19" spans="1:12" ht="12.75">
      <c r="A19" s="38" t="s">
        <v>15</v>
      </c>
      <c r="B19" s="37" t="s">
        <v>14</v>
      </c>
      <c r="C19" s="68" t="s">
        <v>321</v>
      </c>
      <c r="D19" s="52">
        <v>1788232.91</v>
      </c>
      <c r="E19" s="57">
        <v>0</v>
      </c>
      <c r="F19" s="42">
        <v>0</v>
      </c>
      <c r="G19" s="42">
        <v>0</v>
      </c>
      <c r="H19" s="18">
        <v>0</v>
      </c>
      <c r="I19" s="18">
        <v>0</v>
      </c>
      <c r="J19" s="87">
        <f t="shared" si="0"/>
        <v>1788232.91</v>
      </c>
      <c r="K19" s="43"/>
      <c r="L19" s="42"/>
    </row>
    <row r="20" spans="1:12" ht="12.75">
      <c r="A20" s="38" t="s">
        <v>16</v>
      </c>
      <c r="B20" s="37" t="s">
        <v>17</v>
      </c>
      <c r="C20" s="68" t="s">
        <v>322</v>
      </c>
      <c r="D20" s="57">
        <v>9343026.94</v>
      </c>
      <c r="E20" s="57">
        <v>0</v>
      </c>
      <c r="F20" s="42">
        <v>0</v>
      </c>
      <c r="G20" s="42">
        <v>0</v>
      </c>
      <c r="H20" s="18">
        <v>0</v>
      </c>
      <c r="I20" s="18">
        <v>0</v>
      </c>
      <c r="J20" s="87">
        <f t="shared" si="0"/>
        <v>9343026.94</v>
      </c>
      <c r="K20" s="43"/>
      <c r="L20" s="42"/>
    </row>
    <row r="21" spans="1:12" ht="12.75">
      <c r="A21" s="38" t="s">
        <v>18</v>
      </c>
      <c r="B21" s="37" t="s">
        <v>17</v>
      </c>
      <c r="C21" s="68" t="s">
        <v>323</v>
      </c>
      <c r="D21" s="57">
        <v>7708987.13</v>
      </c>
      <c r="E21" s="1">
        <v>74541</v>
      </c>
      <c r="F21" s="42">
        <v>0</v>
      </c>
      <c r="G21" s="42">
        <v>0</v>
      </c>
      <c r="H21" s="18">
        <v>0</v>
      </c>
      <c r="I21" s="18">
        <v>0</v>
      </c>
      <c r="J21" s="87">
        <f t="shared" si="0"/>
        <v>7783528.13</v>
      </c>
      <c r="K21" s="43"/>
      <c r="L21" s="42"/>
    </row>
    <row r="22" spans="1:12" ht="12.75">
      <c r="A22" s="38" t="s">
        <v>19</v>
      </c>
      <c r="B22" s="37" t="s">
        <v>17</v>
      </c>
      <c r="C22" s="68" t="s">
        <v>324</v>
      </c>
      <c r="D22" s="57">
        <v>204514670.21</v>
      </c>
      <c r="E22" s="1">
        <v>85755.5</v>
      </c>
      <c r="F22" s="42">
        <v>288006.54</v>
      </c>
      <c r="G22" s="42">
        <v>0</v>
      </c>
      <c r="H22" s="18">
        <v>0</v>
      </c>
      <c r="I22" s="18">
        <v>0</v>
      </c>
      <c r="J22" s="87">
        <f t="shared" si="0"/>
        <v>204888432.25</v>
      </c>
      <c r="K22" s="43"/>
      <c r="L22" s="42"/>
    </row>
    <row r="23" spans="1:12" ht="12.75">
      <c r="A23" s="38" t="s">
        <v>20</v>
      </c>
      <c r="B23" s="37" t="s">
        <v>17</v>
      </c>
      <c r="C23" s="68" t="s">
        <v>325</v>
      </c>
      <c r="D23" s="57">
        <v>57670431.62</v>
      </c>
      <c r="E23" s="1">
        <v>129386</v>
      </c>
      <c r="F23" s="42">
        <v>337543.3</v>
      </c>
      <c r="G23" s="42">
        <v>0</v>
      </c>
      <c r="H23" s="18">
        <v>0</v>
      </c>
      <c r="I23" s="18">
        <v>0</v>
      </c>
      <c r="J23" s="87">
        <f t="shared" si="0"/>
        <v>58137360.919999994</v>
      </c>
      <c r="K23" s="43"/>
      <c r="L23" s="42"/>
    </row>
    <row r="24" spans="1:12" ht="12.75">
      <c r="A24" s="38" t="s">
        <v>21</v>
      </c>
      <c r="B24" s="37" t="s">
        <v>17</v>
      </c>
      <c r="C24" s="68" t="s">
        <v>326</v>
      </c>
      <c r="D24" s="57">
        <v>1255533.04</v>
      </c>
      <c r="E24" s="1">
        <v>0</v>
      </c>
      <c r="F24" s="42">
        <v>0</v>
      </c>
      <c r="G24" s="42">
        <v>0</v>
      </c>
      <c r="H24" s="18">
        <v>0</v>
      </c>
      <c r="I24" s="18">
        <v>0</v>
      </c>
      <c r="J24" s="87">
        <f t="shared" si="0"/>
        <v>1255533.04</v>
      </c>
      <c r="K24" s="43"/>
      <c r="L24" s="42"/>
    </row>
    <row r="25" spans="1:12" ht="12.75">
      <c r="A25" s="38" t="s">
        <v>22</v>
      </c>
      <c r="B25" s="37" t="s">
        <v>17</v>
      </c>
      <c r="C25" s="68" t="s">
        <v>327</v>
      </c>
      <c r="D25" s="57">
        <v>200298640.8</v>
      </c>
      <c r="E25" s="1">
        <v>56813.75</v>
      </c>
      <c r="F25" s="42">
        <v>1202608.22</v>
      </c>
      <c r="G25" s="42">
        <v>0</v>
      </c>
      <c r="H25" s="18">
        <v>0</v>
      </c>
      <c r="I25" s="18">
        <v>0</v>
      </c>
      <c r="J25" s="87">
        <f t="shared" si="0"/>
        <v>201558062.77</v>
      </c>
      <c r="K25" s="43"/>
      <c r="L25" s="42"/>
    </row>
    <row r="26" spans="1:12" ht="12.75">
      <c r="A26" s="38" t="s">
        <v>23</v>
      </c>
      <c r="B26" s="37" t="s">
        <v>17</v>
      </c>
      <c r="C26" s="68" t="s">
        <v>328</v>
      </c>
      <c r="D26" s="57">
        <v>2579558.21</v>
      </c>
      <c r="E26" s="1">
        <v>0</v>
      </c>
      <c r="F26" s="42">
        <v>0</v>
      </c>
      <c r="G26" s="42">
        <v>0</v>
      </c>
      <c r="H26" s="18">
        <v>0</v>
      </c>
      <c r="I26" s="18">
        <v>0</v>
      </c>
      <c r="J26" s="87">
        <f t="shared" si="0"/>
        <v>2579558.21</v>
      </c>
      <c r="K26" s="43"/>
      <c r="L26" s="42"/>
    </row>
    <row r="27" spans="1:12" ht="12.75">
      <c r="A27" s="38" t="s">
        <v>24</v>
      </c>
      <c r="B27" s="37" t="s">
        <v>25</v>
      </c>
      <c r="C27" s="68" t="s">
        <v>329</v>
      </c>
      <c r="D27" s="57">
        <v>3095416.5</v>
      </c>
      <c r="E27" s="1">
        <v>0</v>
      </c>
      <c r="F27" s="42">
        <v>0</v>
      </c>
      <c r="G27" s="42">
        <v>0</v>
      </c>
      <c r="H27" s="18">
        <v>0</v>
      </c>
      <c r="I27" s="18">
        <v>0</v>
      </c>
      <c r="J27" s="87">
        <f t="shared" si="0"/>
        <v>3095416.5</v>
      </c>
      <c r="K27" s="43"/>
      <c r="L27" s="42"/>
    </row>
    <row r="28" spans="1:12" ht="12.75">
      <c r="A28" s="38" t="s">
        <v>26</v>
      </c>
      <c r="B28" s="37" t="s">
        <v>27</v>
      </c>
      <c r="C28" s="68" t="s">
        <v>330</v>
      </c>
      <c r="D28" s="57">
        <v>1036905.14</v>
      </c>
      <c r="E28" s="1">
        <v>0</v>
      </c>
      <c r="F28" s="42">
        <v>0</v>
      </c>
      <c r="G28" s="42">
        <v>0</v>
      </c>
      <c r="H28" s="18">
        <v>0</v>
      </c>
      <c r="I28" s="18">
        <v>0</v>
      </c>
      <c r="J28" s="87">
        <f t="shared" si="0"/>
        <v>1036905.14</v>
      </c>
      <c r="K28" s="43"/>
      <c r="L28" s="42"/>
    </row>
    <row r="29" spans="1:12" ht="12.75">
      <c r="A29" s="38" t="s">
        <v>28</v>
      </c>
      <c r="B29" s="37" t="s">
        <v>27</v>
      </c>
      <c r="C29" s="68" t="s">
        <v>331</v>
      </c>
      <c r="D29" s="57">
        <v>549683.54</v>
      </c>
      <c r="E29" s="1">
        <v>0</v>
      </c>
      <c r="F29" s="42">
        <v>0</v>
      </c>
      <c r="G29" s="42">
        <v>0</v>
      </c>
      <c r="H29" s="18">
        <v>0</v>
      </c>
      <c r="I29" s="18">
        <v>0</v>
      </c>
      <c r="J29" s="87">
        <f t="shared" si="0"/>
        <v>549683.54</v>
      </c>
      <c r="K29" s="43"/>
      <c r="L29" s="42"/>
    </row>
    <row r="30" spans="1:12" ht="12.75">
      <c r="A30" s="38" t="s">
        <v>29</v>
      </c>
      <c r="B30" s="37" t="s">
        <v>27</v>
      </c>
      <c r="C30" s="68" t="s">
        <v>332</v>
      </c>
      <c r="D30" s="57">
        <v>1673771.26</v>
      </c>
      <c r="E30" s="1">
        <v>0</v>
      </c>
      <c r="F30" s="42">
        <v>0</v>
      </c>
      <c r="G30" s="42">
        <v>0</v>
      </c>
      <c r="H30" s="18">
        <v>0</v>
      </c>
      <c r="I30" s="18">
        <v>0</v>
      </c>
      <c r="J30" s="87">
        <f t="shared" si="0"/>
        <v>1673771.26</v>
      </c>
      <c r="K30" s="43"/>
      <c r="L30" s="42"/>
    </row>
    <row r="31" spans="1:12" ht="12.75">
      <c r="A31" s="38" t="s">
        <v>30</v>
      </c>
      <c r="B31" s="37" t="s">
        <v>27</v>
      </c>
      <c r="C31" s="68" t="s">
        <v>333</v>
      </c>
      <c r="D31" s="57">
        <v>1449474.76</v>
      </c>
      <c r="E31" s="1">
        <v>0</v>
      </c>
      <c r="F31" s="42">
        <v>0</v>
      </c>
      <c r="G31" s="42">
        <v>0</v>
      </c>
      <c r="H31" s="18">
        <v>0</v>
      </c>
      <c r="I31" s="18">
        <v>0</v>
      </c>
      <c r="J31" s="87">
        <f t="shared" si="0"/>
        <v>1449474.76</v>
      </c>
      <c r="K31" s="43"/>
      <c r="L31" s="42"/>
    </row>
    <row r="32" spans="1:12" ht="12.75">
      <c r="A32" s="38" t="s">
        <v>31</v>
      </c>
      <c r="B32" s="37" t="s">
        <v>27</v>
      </c>
      <c r="C32" s="68" t="s">
        <v>334</v>
      </c>
      <c r="D32" s="57">
        <v>460578.74</v>
      </c>
      <c r="E32" s="1">
        <v>0</v>
      </c>
      <c r="F32" s="42">
        <v>0</v>
      </c>
      <c r="G32" s="42">
        <v>0</v>
      </c>
      <c r="H32" s="18">
        <v>3414.17</v>
      </c>
      <c r="I32" s="18">
        <v>0</v>
      </c>
      <c r="J32" s="87">
        <f t="shared" si="0"/>
        <v>463992.91</v>
      </c>
      <c r="K32" s="43"/>
      <c r="L32" s="42"/>
    </row>
    <row r="33" spans="1:12" ht="12.75">
      <c r="A33" s="38" t="s">
        <v>32</v>
      </c>
      <c r="B33" s="37" t="s">
        <v>33</v>
      </c>
      <c r="C33" s="68" t="s">
        <v>335</v>
      </c>
      <c r="D33" s="57">
        <v>2503892.57</v>
      </c>
      <c r="E33" s="1">
        <v>0</v>
      </c>
      <c r="F33" s="42">
        <v>0</v>
      </c>
      <c r="G33" s="42">
        <v>0</v>
      </c>
      <c r="H33" s="18">
        <v>0</v>
      </c>
      <c r="I33" s="18">
        <v>0</v>
      </c>
      <c r="J33" s="87">
        <f t="shared" si="0"/>
        <v>2503892.57</v>
      </c>
      <c r="K33" s="43"/>
      <c r="L33" s="42"/>
    </row>
    <row r="34" spans="1:12" ht="12.75">
      <c r="A34" s="38" t="s">
        <v>35</v>
      </c>
      <c r="B34" s="37" t="s">
        <v>33</v>
      </c>
      <c r="C34" s="68" t="s">
        <v>336</v>
      </c>
      <c r="D34" s="57">
        <v>1873557.33</v>
      </c>
      <c r="E34" s="1">
        <v>0</v>
      </c>
      <c r="F34" s="42">
        <v>0</v>
      </c>
      <c r="G34" s="42">
        <v>0</v>
      </c>
      <c r="H34" s="18">
        <v>0</v>
      </c>
      <c r="I34" s="18">
        <v>0</v>
      </c>
      <c r="J34" s="87">
        <f t="shared" si="0"/>
        <v>1873557.33</v>
      </c>
      <c r="K34" s="43"/>
      <c r="L34" s="42"/>
    </row>
    <row r="35" spans="1:12" ht="12.75">
      <c r="A35" s="38" t="s">
        <v>36</v>
      </c>
      <c r="B35" s="37" t="s">
        <v>37</v>
      </c>
      <c r="C35" s="68" t="s">
        <v>337</v>
      </c>
      <c r="D35" s="57">
        <v>105100681.64</v>
      </c>
      <c r="E35" s="1">
        <v>191114</v>
      </c>
      <c r="F35" s="42">
        <v>3014863.15</v>
      </c>
      <c r="G35" s="42">
        <v>0</v>
      </c>
      <c r="H35" s="18">
        <v>0</v>
      </c>
      <c r="I35" s="18">
        <v>0</v>
      </c>
      <c r="J35" s="87">
        <f t="shared" si="0"/>
        <v>108306658.79</v>
      </c>
      <c r="K35" s="43"/>
      <c r="L35" s="42"/>
    </row>
    <row r="36" spans="1:12" ht="12.75">
      <c r="A36" s="38" t="s">
        <v>38</v>
      </c>
      <c r="B36" s="37" t="s">
        <v>37</v>
      </c>
      <c r="C36" s="68" t="s">
        <v>338</v>
      </c>
      <c r="D36" s="57">
        <v>55936176.16</v>
      </c>
      <c r="E36" s="1">
        <v>200436</v>
      </c>
      <c r="F36" s="42">
        <v>1558767.49</v>
      </c>
      <c r="G36" s="42">
        <v>0</v>
      </c>
      <c r="H36" s="18">
        <v>0</v>
      </c>
      <c r="I36" s="18">
        <v>0</v>
      </c>
      <c r="J36" s="87">
        <f t="shared" si="0"/>
        <v>57695379.65</v>
      </c>
      <c r="K36" s="43"/>
      <c r="L36" s="42"/>
    </row>
    <row r="37" spans="1:12" ht="12.75">
      <c r="A37" s="38" t="s">
        <v>39</v>
      </c>
      <c r="B37" s="37" t="s">
        <v>40</v>
      </c>
      <c r="C37" s="68" t="s">
        <v>339</v>
      </c>
      <c r="D37" s="57">
        <v>2992421.18</v>
      </c>
      <c r="E37" s="1">
        <v>41848.2</v>
      </c>
      <c r="F37" s="42">
        <v>0</v>
      </c>
      <c r="G37" s="42">
        <v>0</v>
      </c>
      <c r="H37" s="18">
        <v>0</v>
      </c>
      <c r="I37" s="18">
        <v>0</v>
      </c>
      <c r="J37" s="87">
        <f t="shared" si="0"/>
        <v>3034269.3800000004</v>
      </c>
      <c r="K37" s="43"/>
      <c r="L37" s="42"/>
    </row>
    <row r="38" spans="1:12" ht="12.75">
      <c r="A38" s="38" t="s">
        <v>41</v>
      </c>
      <c r="B38" s="37" t="s">
        <v>40</v>
      </c>
      <c r="C38" s="68" t="s">
        <v>340</v>
      </c>
      <c r="D38" s="57">
        <v>3744096.77</v>
      </c>
      <c r="E38" s="1">
        <v>62765</v>
      </c>
      <c r="F38" s="42">
        <v>0</v>
      </c>
      <c r="G38" s="42">
        <v>0</v>
      </c>
      <c r="H38" s="18">
        <v>0</v>
      </c>
      <c r="I38" s="18">
        <v>0</v>
      </c>
      <c r="J38" s="87">
        <f t="shared" si="0"/>
        <v>3806861.77</v>
      </c>
      <c r="K38" s="43"/>
      <c r="L38" s="42"/>
    </row>
    <row r="39" spans="1:12" ht="12.75">
      <c r="A39" s="38" t="s">
        <v>42</v>
      </c>
      <c r="B39" s="37" t="s">
        <v>43</v>
      </c>
      <c r="C39" s="68" t="s">
        <v>341</v>
      </c>
      <c r="D39" s="57">
        <v>770594.38</v>
      </c>
      <c r="E39" s="1">
        <v>0</v>
      </c>
      <c r="F39" s="42">
        <v>0</v>
      </c>
      <c r="G39" s="42">
        <v>0</v>
      </c>
      <c r="H39" s="18">
        <v>0</v>
      </c>
      <c r="I39" s="18">
        <v>0</v>
      </c>
      <c r="J39" s="87">
        <f t="shared" si="0"/>
        <v>770594.38</v>
      </c>
      <c r="K39" s="43"/>
      <c r="L39" s="42"/>
    </row>
    <row r="40" spans="1:12" ht="12.75">
      <c r="A40" s="38" t="s">
        <v>45</v>
      </c>
      <c r="B40" s="37" t="s">
        <v>43</v>
      </c>
      <c r="C40" s="68" t="s">
        <v>342</v>
      </c>
      <c r="D40" s="57">
        <v>1127772.5</v>
      </c>
      <c r="E40" s="1">
        <v>0</v>
      </c>
      <c r="F40" s="42">
        <v>0</v>
      </c>
      <c r="G40" s="42">
        <v>0</v>
      </c>
      <c r="H40" s="18">
        <v>0</v>
      </c>
      <c r="I40" s="18">
        <v>0</v>
      </c>
      <c r="J40" s="87">
        <f t="shared" si="0"/>
        <v>1127772.5</v>
      </c>
      <c r="K40" s="43"/>
      <c r="L40" s="42"/>
    </row>
    <row r="41" spans="1:12" ht="12.75">
      <c r="A41" s="38" t="s">
        <v>46</v>
      </c>
      <c r="B41" s="37" t="s">
        <v>47</v>
      </c>
      <c r="C41" s="68" t="s">
        <v>343</v>
      </c>
      <c r="D41" s="57">
        <v>0</v>
      </c>
      <c r="E41" s="1">
        <v>0</v>
      </c>
      <c r="F41" s="42">
        <v>0</v>
      </c>
      <c r="G41" s="42">
        <v>0</v>
      </c>
      <c r="H41" s="18">
        <v>0</v>
      </c>
      <c r="I41" s="18">
        <v>0</v>
      </c>
      <c r="J41" s="87">
        <f t="shared" si="0"/>
        <v>0</v>
      </c>
      <c r="K41" s="43"/>
      <c r="L41" s="42"/>
    </row>
    <row r="42" spans="1:12" ht="12.75">
      <c r="A42" s="38" t="s">
        <v>48</v>
      </c>
      <c r="B42" s="37" t="s">
        <v>49</v>
      </c>
      <c r="C42" s="68" t="s">
        <v>344</v>
      </c>
      <c r="D42" s="57">
        <v>6088109.42</v>
      </c>
      <c r="E42" s="1">
        <v>0</v>
      </c>
      <c r="F42" s="42">
        <v>0</v>
      </c>
      <c r="G42" s="42">
        <v>0</v>
      </c>
      <c r="H42" s="18">
        <v>0</v>
      </c>
      <c r="I42" s="18">
        <v>0</v>
      </c>
      <c r="J42" s="87">
        <f t="shared" si="0"/>
        <v>6088109.42</v>
      </c>
      <c r="K42" s="43"/>
      <c r="L42" s="42"/>
    </row>
    <row r="43" spans="1:12" ht="12.75">
      <c r="A43" s="38" t="s">
        <v>50</v>
      </c>
      <c r="B43" s="37" t="s">
        <v>49</v>
      </c>
      <c r="C43" s="68" t="s">
        <v>345</v>
      </c>
      <c r="D43" s="57">
        <v>2460875.42</v>
      </c>
      <c r="E43" s="1">
        <v>0</v>
      </c>
      <c r="F43" s="42">
        <v>0</v>
      </c>
      <c r="G43" s="42">
        <v>0</v>
      </c>
      <c r="H43" s="18">
        <v>0</v>
      </c>
      <c r="I43" s="18">
        <v>0</v>
      </c>
      <c r="J43" s="87">
        <f aca="true" t="shared" si="1" ref="J43:J74">SUM(D43:I43)</f>
        <v>2460875.42</v>
      </c>
      <c r="K43" s="43"/>
      <c r="L43" s="42"/>
    </row>
    <row r="44" spans="1:12" ht="12.75">
      <c r="A44" s="38" t="s">
        <v>51</v>
      </c>
      <c r="B44" s="37" t="s">
        <v>49</v>
      </c>
      <c r="C44" s="68" t="s">
        <v>346</v>
      </c>
      <c r="D44" s="57">
        <v>1699669.24</v>
      </c>
      <c r="E44" s="1">
        <v>0</v>
      </c>
      <c r="F44" s="42">
        <v>0</v>
      </c>
      <c r="G44" s="42">
        <v>0</v>
      </c>
      <c r="H44" s="18">
        <v>0</v>
      </c>
      <c r="I44" s="18">
        <v>0</v>
      </c>
      <c r="J44" s="87">
        <f t="shared" si="1"/>
        <v>1699669.24</v>
      </c>
      <c r="K44" s="43"/>
      <c r="L44" s="42"/>
    </row>
    <row r="45" spans="1:12" ht="12.75">
      <c r="A45" s="38" t="s">
        <v>52</v>
      </c>
      <c r="B45" s="37" t="s">
        <v>53</v>
      </c>
      <c r="C45" s="68" t="s">
        <v>347</v>
      </c>
      <c r="D45" s="57">
        <v>1051121.37</v>
      </c>
      <c r="E45" s="1">
        <v>0</v>
      </c>
      <c r="F45" s="42">
        <v>0</v>
      </c>
      <c r="G45" s="42">
        <v>0</v>
      </c>
      <c r="H45" s="18">
        <v>0</v>
      </c>
      <c r="I45" s="18">
        <v>0</v>
      </c>
      <c r="J45" s="87">
        <f t="shared" si="1"/>
        <v>1051121.37</v>
      </c>
      <c r="K45" s="43"/>
      <c r="L45" s="42"/>
    </row>
    <row r="46" spans="1:12" ht="12.75">
      <c r="A46" s="38" t="s">
        <v>54</v>
      </c>
      <c r="B46" s="37" t="s">
        <v>53</v>
      </c>
      <c r="C46" s="68" t="s">
        <v>348</v>
      </c>
      <c r="D46" s="57">
        <v>619020.02</v>
      </c>
      <c r="E46" s="1">
        <v>0</v>
      </c>
      <c r="F46" s="42">
        <v>0</v>
      </c>
      <c r="G46" s="42">
        <v>0</v>
      </c>
      <c r="H46" s="18">
        <v>0</v>
      </c>
      <c r="I46" s="18">
        <v>0</v>
      </c>
      <c r="J46" s="87">
        <f t="shared" si="1"/>
        <v>619020.02</v>
      </c>
      <c r="K46" s="43"/>
      <c r="L46" s="42"/>
    </row>
    <row r="47" spans="1:12" ht="12.75">
      <c r="A47" s="38" t="s">
        <v>55</v>
      </c>
      <c r="B47" s="37" t="s">
        <v>56</v>
      </c>
      <c r="C47" s="68" t="s">
        <v>349</v>
      </c>
      <c r="D47" s="57">
        <v>2714969.95</v>
      </c>
      <c r="E47" s="1">
        <v>0</v>
      </c>
      <c r="F47" s="42">
        <v>0</v>
      </c>
      <c r="G47" s="42">
        <v>0</v>
      </c>
      <c r="H47" s="18">
        <v>0</v>
      </c>
      <c r="I47" s="18">
        <v>0</v>
      </c>
      <c r="J47" s="87">
        <f t="shared" si="1"/>
        <v>2714969.95</v>
      </c>
      <c r="K47" s="43"/>
      <c r="L47" s="42"/>
    </row>
    <row r="48" spans="1:12" ht="12.75">
      <c r="A48" s="38" t="s">
        <v>57</v>
      </c>
      <c r="B48" s="37" t="s">
        <v>58</v>
      </c>
      <c r="C48" s="68" t="s">
        <v>350</v>
      </c>
      <c r="D48" s="57">
        <v>710673.88</v>
      </c>
      <c r="E48" s="1">
        <v>0</v>
      </c>
      <c r="F48" s="42">
        <v>0</v>
      </c>
      <c r="G48" s="42">
        <v>0</v>
      </c>
      <c r="H48" s="18">
        <v>0</v>
      </c>
      <c r="I48" s="18">
        <v>0</v>
      </c>
      <c r="J48" s="87">
        <f t="shared" si="1"/>
        <v>710673.88</v>
      </c>
      <c r="K48" s="43"/>
      <c r="L48" s="42"/>
    </row>
    <row r="49" spans="1:12" ht="12.75">
      <c r="A49" s="38" t="s">
        <v>59</v>
      </c>
      <c r="B49" s="37" t="s">
        <v>60</v>
      </c>
      <c r="C49" s="68" t="s">
        <v>351</v>
      </c>
      <c r="D49" s="57">
        <v>20181550.29</v>
      </c>
      <c r="E49" s="1">
        <v>79451</v>
      </c>
      <c r="F49" s="42">
        <v>0</v>
      </c>
      <c r="G49" s="42">
        <v>0</v>
      </c>
      <c r="H49" s="18">
        <v>0</v>
      </c>
      <c r="I49" s="18">
        <v>0</v>
      </c>
      <c r="J49" s="87">
        <f t="shared" si="1"/>
        <v>20261001.29</v>
      </c>
      <c r="K49" s="43"/>
      <c r="L49" s="42"/>
    </row>
    <row r="50" spans="1:12" ht="12.75">
      <c r="A50" s="38" t="s">
        <v>61</v>
      </c>
      <c r="B50" s="37" t="s">
        <v>62</v>
      </c>
      <c r="C50" s="68" t="s">
        <v>352</v>
      </c>
      <c r="D50" s="57">
        <v>255244367.59</v>
      </c>
      <c r="E50" s="1">
        <v>290625</v>
      </c>
      <c r="F50" s="42">
        <v>1433399.49</v>
      </c>
      <c r="G50" s="42">
        <v>0</v>
      </c>
      <c r="H50" s="18">
        <v>0</v>
      </c>
      <c r="I50" s="18">
        <v>0</v>
      </c>
      <c r="J50" s="87">
        <f t="shared" si="1"/>
        <v>256968392.08</v>
      </c>
      <c r="K50" s="43"/>
      <c r="L50" s="42"/>
    </row>
    <row r="51" spans="1:12" ht="12.75">
      <c r="A51" s="38" t="s">
        <v>63</v>
      </c>
      <c r="B51" s="37" t="s">
        <v>64</v>
      </c>
      <c r="C51" s="68" t="s">
        <v>353</v>
      </c>
      <c r="D51" s="57">
        <v>673193.8</v>
      </c>
      <c r="E51" s="1">
        <v>0</v>
      </c>
      <c r="F51" s="42">
        <v>0</v>
      </c>
      <c r="G51" s="42">
        <v>0</v>
      </c>
      <c r="H51" s="18">
        <v>0</v>
      </c>
      <c r="I51" s="18">
        <v>0</v>
      </c>
      <c r="J51" s="87">
        <f t="shared" si="1"/>
        <v>673193.8</v>
      </c>
      <c r="K51" s="43"/>
      <c r="L51" s="42"/>
    </row>
    <row r="52" spans="1:12" ht="12.75">
      <c r="A52" s="38" t="s">
        <v>65</v>
      </c>
      <c r="B52" s="37" t="s">
        <v>66</v>
      </c>
      <c r="C52" s="68" t="s">
        <v>354</v>
      </c>
      <c r="D52" s="57">
        <v>250254246.78</v>
      </c>
      <c r="E52" s="1">
        <v>146335.51</v>
      </c>
      <c r="F52" s="42">
        <v>5285782.26</v>
      </c>
      <c r="G52" s="42">
        <v>0</v>
      </c>
      <c r="H52" s="18">
        <v>0</v>
      </c>
      <c r="I52" s="18">
        <v>0</v>
      </c>
      <c r="J52" s="87">
        <f t="shared" si="1"/>
        <v>255686364.54999998</v>
      </c>
      <c r="K52" s="43"/>
      <c r="L52" s="42"/>
    </row>
    <row r="53" spans="1:12" ht="12.75">
      <c r="A53" s="38" t="s">
        <v>67</v>
      </c>
      <c r="B53" s="37" t="s">
        <v>68</v>
      </c>
      <c r="C53" s="68" t="s">
        <v>355</v>
      </c>
      <c r="D53" s="108">
        <v>10216349.36</v>
      </c>
      <c r="E53" s="57">
        <v>57581.69999999999</v>
      </c>
      <c r="F53" s="42">
        <v>0</v>
      </c>
      <c r="G53" s="42">
        <v>0</v>
      </c>
      <c r="H53" s="18">
        <v>0</v>
      </c>
      <c r="I53" s="18">
        <v>0</v>
      </c>
      <c r="J53" s="87">
        <f t="shared" si="1"/>
        <v>10273931.059999999</v>
      </c>
      <c r="K53" s="43"/>
      <c r="L53" s="42"/>
    </row>
    <row r="54" spans="1:12" ht="12.75">
      <c r="A54" s="38" t="s">
        <v>69</v>
      </c>
      <c r="B54" s="37" t="s">
        <v>70</v>
      </c>
      <c r="C54" s="68" t="s">
        <v>356</v>
      </c>
      <c r="D54" s="57">
        <v>10786421.63</v>
      </c>
      <c r="E54" s="1">
        <v>0</v>
      </c>
      <c r="F54" s="42">
        <v>500064.6</v>
      </c>
      <c r="G54" s="42">
        <v>0</v>
      </c>
      <c r="H54" s="18">
        <v>0</v>
      </c>
      <c r="I54" s="18">
        <v>0</v>
      </c>
      <c r="J54" s="87">
        <f t="shared" si="1"/>
        <v>11286486.23</v>
      </c>
      <c r="K54" s="43"/>
      <c r="L54" s="42"/>
    </row>
    <row r="55" spans="1:12" ht="12.75">
      <c r="A55" s="38" t="s">
        <v>71</v>
      </c>
      <c r="B55" s="37" t="s">
        <v>70</v>
      </c>
      <c r="C55" s="68" t="s">
        <v>357</v>
      </c>
      <c r="D55" s="57">
        <v>2336805.84</v>
      </c>
      <c r="E55" s="1">
        <v>0</v>
      </c>
      <c r="F55" s="42">
        <v>0</v>
      </c>
      <c r="G55" s="42">
        <v>0</v>
      </c>
      <c r="H55" s="18">
        <v>0</v>
      </c>
      <c r="I55" s="18">
        <v>0</v>
      </c>
      <c r="J55" s="87">
        <f t="shared" si="1"/>
        <v>2336805.84</v>
      </c>
      <c r="K55" s="43"/>
      <c r="L55" s="42"/>
    </row>
    <row r="56" spans="1:12" ht="12.75">
      <c r="A56" s="38" t="s">
        <v>73</v>
      </c>
      <c r="B56" s="37" t="s">
        <v>70</v>
      </c>
      <c r="C56" s="68" t="s">
        <v>358</v>
      </c>
      <c r="D56" s="57">
        <v>2274496.73</v>
      </c>
      <c r="E56" s="1">
        <v>0</v>
      </c>
      <c r="F56" s="42">
        <v>0</v>
      </c>
      <c r="G56" s="42">
        <v>0</v>
      </c>
      <c r="H56" s="18">
        <v>0</v>
      </c>
      <c r="I56" s="18">
        <v>0</v>
      </c>
      <c r="J56" s="87">
        <f t="shared" si="1"/>
        <v>2274496.73</v>
      </c>
      <c r="K56" s="43"/>
      <c r="L56" s="42"/>
    </row>
    <row r="57" spans="1:12" ht="12.75">
      <c r="A57" s="38" t="s">
        <v>74</v>
      </c>
      <c r="B57" s="37" t="s">
        <v>70</v>
      </c>
      <c r="C57" s="68" t="s">
        <v>359</v>
      </c>
      <c r="D57" s="57">
        <v>1842065.78</v>
      </c>
      <c r="E57" s="1">
        <v>0</v>
      </c>
      <c r="F57" s="42">
        <v>0</v>
      </c>
      <c r="G57" s="42">
        <v>0</v>
      </c>
      <c r="H57" s="18">
        <v>0</v>
      </c>
      <c r="I57" s="18">
        <v>0</v>
      </c>
      <c r="J57" s="87">
        <f t="shared" si="1"/>
        <v>1842065.78</v>
      </c>
      <c r="K57" s="43"/>
      <c r="L57" s="42"/>
    </row>
    <row r="58" spans="1:12" ht="12.75">
      <c r="A58" s="38" t="s">
        <v>75</v>
      </c>
      <c r="B58" s="37" t="s">
        <v>70</v>
      </c>
      <c r="C58" s="68" t="s">
        <v>360</v>
      </c>
      <c r="D58" s="57">
        <v>331204.59</v>
      </c>
      <c r="E58" s="1">
        <v>0</v>
      </c>
      <c r="F58" s="42">
        <v>0</v>
      </c>
      <c r="G58" s="42">
        <v>0</v>
      </c>
      <c r="H58" s="18">
        <v>0</v>
      </c>
      <c r="I58" s="18">
        <v>0</v>
      </c>
      <c r="J58" s="87">
        <f t="shared" si="1"/>
        <v>331204.59</v>
      </c>
      <c r="K58" s="43"/>
      <c r="L58" s="42"/>
    </row>
    <row r="59" spans="1:12" ht="12.75">
      <c r="A59" s="38" t="s">
        <v>76</v>
      </c>
      <c r="B59" s="37" t="s">
        <v>77</v>
      </c>
      <c r="C59" s="68" t="s">
        <v>361</v>
      </c>
      <c r="D59" s="57">
        <v>3088624.17</v>
      </c>
      <c r="E59" s="1">
        <v>0</v>
      </c>
      <c r="F59" s="42">
        <v>0</v>
      </c>
      <c r="G59" s="42">
        <v>0</v>
      </c>
      <c r="H59" s="18">
        <v>0</v>
      </c>
      <c r="I59" s="18">
        <v>0</v>
      </c>
      <c r="J59" s="87">
        <f t="shared" si="1"/>
        <v>3088624.17</v>
      </c>
      <c r="K59" s="43"/>
      <c r="L59" s="42"/>
    </row>
    <row r="60" spans="1:12" ht="12.75">
      <c r="A60" s="38" t="s">
        <v>78</v>
      </c>
      <c r="B60" s="37" t="s">
        <v>77</v>
      </c>
      <c r="C60" s="68" t="s">
        <v>362</v>
      </c>
      <c r="D60" s="57">
        <v>55620402.29</v>
      </c>
      <c r="E60" s="1">
        <v>64775</v>
      </c>
      <c r="F60" s="42">
        <v>1373858.67</v>
      </c>
      <c r="G60" s="42">
        <v>0</v>
      </c>
      <c r="H60" s="18">
        <v>0</v>
      </c>
      <c r="I60" s="18">
        <v>0</v>
      </c>
      <c r="J60" s="87">
        <f t="shared" si="1"/>
        <v>57059035.96</v>
      </c>
      <c r="K60" s="43"/>
      <c r="L60" s="42"/>
    </row>
    <row r="61" spans="1:12" ht="12.75">
      <c r="A61" s="38" t="s">
        <v>79</v>
      </c>
      <c r="B61" s="37" t="s">
        <v>77</v>
      </c>
      <c r="C61" s="68" t="s">
        <v>363</v>
      </c>
      <c r="D61" s="57">
        <v>45814033.13</v>
      </c>
      <c r="E61" s="1">
        <v>53556</v>
      </c>
      <c r="F61" s="42">
        <v>168645.8</v>
      </c>
      <c r="G61" s="42">
        <v>0</v>
      </c>
      <c r="H61" s="18">
        <v>220752.26</v>
      </c>
      <c r="I61" s="18">
        <v>0</v>
      </c>
      <c r="J61" s="87">
        <f t="shared" si="1"/>
        <v>46256987.19</v>
      </c>
      <c r="K61" s="43"/>
      <c r="L61" s="42"/>
    </row>
    <row r="62" spans="1:12" ht="12.75">
      <c r="A62" s="38" t="s">
        <v>80</v>
      </c>
      <c r="B62" s="37" t="s">
        <v>77</v>
      </c>
      <c r="C62" s="68" t="s">
        <v>364</v>
      </c>
      <c r="D62" s="57">
        <v>42179918.15</v>
      </c>
      <c r="E62" s="1">
        <v>44914.00000000001</v>
      </c>
      <c r="F62" s="42">
        <v>0</v>
      </c>
      <c r="G62" s="42">
        <v>0</v>
      </c>
      <c r="H62" s="18">
        <v>0</v>
      </c>
      <c r="I62" s="18">
        <v>0</v>
      </c>
      <c r="J62" s="87">
        <f t="shared" si="1"/>
        <v>42224832.15</v>
      </c>
      <c r="K62" s="43"/>
      <c r="L62" s="42"/>
    </row>
    <row r="63" spans="1:12" ht="12.75">
      <c r="A63" s="38" t="s">
        <v>81</v>
      </c>
      <c r="B63" s="37" t="s">
        <v>77</v>
      </c>
      <c r="C63" s="68" t="s">
        <v>365</v>
      </c>
      <c r="D63" s="57">
        <v>117050789.14999999</v>
      </c>
      <c r="E63" s="1">
        <v>151362</v>
      </c>
      <c r="F63" s="42">
        <v>0</v>
      </c>
      <c r="G63" s="42">
        <v>0</v>
      </c>
      <c r="H63" s="18">
        <v>0</v>
      </c>
      <c r="I63" s="18">
        <v>0</v>
      </c>
      <c r="J63" s="87">
        <f t="shared" si="1"/>
        <v>117202151.14999999</v>
      </c>
      <c r="K63" s="43"/>
      <c r="L63" s="42"/>
    </row>
    <row r="64" spans="1:12" ht="12.75">
      <c r="A64" s="38" t="s">
        <v>82</v>
      </c>
      <c r="B64" s="37" t="s">
        <v>77</v>
      </c>
      <c r="C64" s="68" t="s">
        <v>366</v>
      </c>
      <c r="D64" s="57">
        <v>14567407.05</v>
      </c>
      <c r="E64" s="1">
        <v>26895</v>
      </c>
      <c r="F64" s="42">
        <v>1441800.34</v>
      </c>
      <c r="G64" s="42">
        <v>0</v>
      </c>
      <c r="H64" s="18">
        <v>0</v>
      </c>
      <c r="I64" s="18">
        <v>0</v>
      </c>
      <c r="J64" s="87">
        <f t="shared" si="1"/>
        <v>16036102.39</v>
      </c>
      <c r="K64" s="43"/>
      <c r="L64" s="42"/>
    </row>
    <row r="65" spans="1:12" ht="12.75">
      <c r="A65" s="38" t="s">
        <v>83</v>
      </c>
      <c r="B65" s="37" t="s">
        <v>77</v>
      </c>
      <c r="C65" s="68" t="s">
        <v>367</v>
      </c>
      <c r="D65" s="57">
        <v>6594972.45</v>
      </c>
      <c r="E65" s="1">
        <v>0</v>
      </c>
      <c r="F65" s="42">
        <v>0</v>
      </c>
      <c r="G65" s="42">
        <v>0</v>
      </c>
      <c r="H65" s="18">
        <v>0</v>
      </c>
      <c r="I65" s="18">
        <v>0</v>
      </c>
      <c r="J65" s="87">
        <f t="shared" si="1"/>
        <v>6594972.45</v>
      </c>
      <c r="K65" s="43"/>
      <c r="L65" s="42"/>
    </row>
    <row r="66" spans="1:12" ht="12.75">
      <c r="A66" s="38" t="s">
        <v>84</v>
      </c>
      <c r="B66" s="37" t="s">
        <v>77</v>
      </c>
      <c r="C66" s="68" t="s">
        <v>368</v>
      </c>
      <c r="D66" s="57">
        <v>97217208.18</v>
      </c>
      <c r="E66" s="1">
        <v>113377</v>
      </c>
      <c r="F66" s="42">
        <v>3790015.74</v>
      </c>
      <c r="G66" s="42">
        <v>0</v>
      </c>
      <c r="H66" s="18">
        <v>0</v>
      </c>
      <c r="I66" s="18">
        <v>0</v>
      </c>
      <c r="J66" s="87">
        <f t="shared" si="1"/>
        <v>101120600.92</v>
      </c>
      <c r="K66" s="43"/>
      <c r="L66" s="42"/>
    </row>
    <row r="67" spans="1:12" ht="12.75">
      <c r="A67" s="38" t="s">
        <v>85</v>
      </c>
      <c r="B67" s="37" t="s">
        <v>77</v>
      </c>
      <c r="C67" s="68" t="s">
        <v>369</v>
      </c>
      <c r="D67" s="57">
        <v>5770565.61</v>
      </c>
      <c r="E67" s="1">
        <v>19979</v>
      </c>
      <c r="F67" s="42">
        <v>0</v>
      </c>
      <c r="G67" s="42">
        <v>0</v>
      </c>
      <c r="H67" s="18">
        <v>0</v>
      </c>
      <c r="I67" s="18">
        <v>0</v>
      </c>
      <c r="J67" s="87">
        <f t="shared" si="1"/>
        <v>5790544.61</v>
      </c>
      <c r="K67" s="43"/>
      <c r="L67" s="42"/>
    </row>
    <row r="68" spans="1:12" ht="12.75">
      <c r="A68" s="38" t="s">
        <v>86</v>
      </c>
      <c r="B68" s="37" t="s">
        <v>77</v>
      </c>
      <c r="C68" s="68" t="s">
        <v>370</v>
      </c>
      <c r="D68" s="57">
        <v>3653415.28</v>
      </c>
      <c r="E68" s="1">
        <v>0</v>
      </c>
      <c r="F68" s="42">
        <v>0</v>
      </c>
      <c r="G68" s="42">
        <v>0</v>
      </c>
      <c r="H68" s="18">
        <v>0</v>
      </c>
      <c r="I68" s="18">
        <v>0</v>
      </c>
      <c r="J68" s="87">
        <f t="shared" si="1"/>
        <v>3653415.28</v>
      </c>
      <c r="K68" s="43"/>
      <c r="L68" s="42"/>
    </row>
    <row r="69" spans="1:12" ht="12.75">
      <c r="A69" s="38" t="s">
        <v>87</v>
      </c>
      <c r="B69" s="37" t="s">
        <v>77</v>
      </c>
      <c r="C69" s="68" t="s">
        <v>371</v>
      </c>
      <c r="D69" s="57">
        <v>1968652.19</v>
      </c>
      <c r="E69" s="1">
        <v>0</v>
      </c>
      <c r="F69" s="42">
        <v>0</v>
      </c>
      <c r="G69" s="42">
        <v>0</v>
      </c>
      <c r="H69" s="18">
        <v>12074.36</v>
      </c>
      <c r="I69" s="18">
        <v>0</v>
      </c>
      <c r="J69" s="87">
        <f t="shared" si="1"/>
        <v>1980726.55</v>
      </c>
      <c r="K69" s="43"/>
      <c r="L69" s="42"/>
    </row>
    <row r="70" spans="1:12" ht="12.75">
      <c r="A70" s="38" t="s">
        <v>88</v>
      </c>
      <c r="B70" s="37" t="s">
        <v>77</v>
      </c>
      <c r="C70" s="68" t="s">
        <v>372</v>
      </c>
      <c r="D70" s="57">
        <v>23610783.69</v>
      </c>
      <c r="E70" s="1">
        <v>0</v>
      </c>
      <c r="F70" s="42">
        <v>1025181.23</v>
      </c>
      <c r="G70" s="42">
        <v>0</v>
      </c>
      <c r="H70" s="18">
        <v>0</v>
      </c>
      <c r="I70" s="18">
        <v>0</v>
      </c>
      <c r="J70" s="87">
        <f t="shared" si="1"/>
        <v>24635964.92</v>
      </c>
      <c r="K70" s="43"/>
      <c r="L70" s="42"/>
    </row>
    <row r="71" spans="1:12" ht="12.75">
      <c r="A71" s="38" t="s">
        <v>89</v>
      </c>
      <c r="B71" s="37" t="s">
        <v>77</v>
      </c>
      <c r="C71" s="68" t="s">
        <v>373</v>
      </c>
      <c r="D71" s="108">
        <v>70550472.29</v>
      </c>
      <c r="E71" s="1">
        <v>0</v>
      </c>
      <c r="F71" s="42">
        <v>1100255.34</v>
      </c>
      <c r="G71" s="42">
        <v>0</v>
      </c>
      <c r="H71" s="18">
        <v>0</v>
      </c>
      <c r="I71" s="18">
        <v>0</v>
      </c>
      <c r="J71" s="87">
        <f t="shared" si="1"/>
        <v>71650727.63000001</v>
      </c>
      <c r="K71" s="43"/>
      <c r="L71" s="42"/>
    </row>
    <row r="72" spans="1:12" ht="12.75">
      <c r="A72" s="38" t="s">
        <v>90</v>
      </c>
      <c r="B72" s="37" t="s">
        <v>77</v>
      </c>
      <c r="C72" s="68" t="s">
        <v>374</v>
      </c>
      <c r="D72" s="57">
        <v>1782750.29</v>
      </c>
      <c r="E72" s="1">
        <v>0</v>
      </c>
      <c r="F72" s="42">
        <v>0</v>
      </c>
      <c r="G72" s="42">
        <v>0</v>
      </c>
      <c r="H72" s="18">
        <v>0</v>
      </c>
      <c r="I72" s="18">
        <v>0</v>
      </c>
      <c r="J72" s="87">
        <f t="shared" si="1"/>
        <v>1782750.29</v>
      </c>
      <c r="K72" s="43"/>
      <c r="L72" s="42"/>
    </row>
    <row r="73" spans="1:12" ht="12.75">
      <c r="A73" s="38" t="s">
        <v>91</v>
      </c>
      <c r="B73" s="37" t="s">
        <v>77</v>
      </c>
      <c r="C73" s="68" t="s">
        <v>375</v>
      </c>
      <c r="D73" s="57">
        <v>2263404.86</v>
      </c>
      <c r="E73" s="1">
        <v>0</v>
      </c>
      <c r="F73" s="42">
        <v>0</v>
      </c>
      <c r="G73" s="42">
        <v>0</v>
      </c>
      <c r="H73" s="18">
        <v>0</v>
      </c>
      <c r="I73" s="18">
        <v>0</v>
      </c>
      <c r="J73" s="87">
        <f t="shared" si="1"/>
        <v>2263404.86</v>
      </c>
      <c r="K73" s="43"/>
      <c r="L73" s="42"/>
    </row>
    <row r="74" spans="1:12" ht="12.75">
      <c r="A74" s="38" t="s">
        <v>92</v>
      </c>
      <c r="B74" s="37" t="s">
        <v>93</v>
      </c>
      <c r="C74" s="68" t="s">
        <v>376</v>
      </c>
      <c r="D74" s="57">
        <v>16073442.73</v>
      </c>
      <c r="E74" s="1">
        <v>36840.58</v>
      </c>
      <c r="F74" s="42">
        <v>0</v>
      </c>
      <c r="G74" s="42">
        <v>0</v>
      </c>
      <c r="H74" s="18">
        <v>0</v>
      </c>
      <c r="I74" s="18">
        <v>0</v>
      </c>
      <c r="J74" s="87">
        <f t="shared" si="1"/>
        <v>16110283.31</v>
      </c>
      <c r="K74" s="43"/>
      <c r="L74" s="42"/>
    </row>
    <row r="75" spans="1:12" ht="12.75">
      <c r="A75" s="38" t="s">
        <v>94</v>
      </c>
      <c r="B75" s="37" t="s">
        <v>93</v>
      </c>
      <c r="C75" s="68" t="s">
        <v>377</v>
      </c>
      <c r="D75" s="57">
        <v>7184597.17</v>
      </c>
      <c r="E75" s="1">
        <v>0</v>
      </c>
      <c r="F75" s="42">
        <v>0</v>
      </c>
      <c r="G75" s="42">
        <v>0</v>
      </c>
      <c r="H75" s="18">
        <v>0</v>
      </c>
      <c r="I75" s="18">
        <v>0</v>
      </c>
      <c r="J75" s="87">
        <f aca="true" t="shared" si="2" ref="J75:J101">SUM(D75:I75)</f>
        <v>7184597.17</v>
      </c>
      <c r="K75" s="43"/>
      <c r="L75" s="42"/>
    </row>
    <row r="76" spans="1:12" ht="12.75">
      <c r="A76" s="38" t="s">
        <v>95</v>
      </c>
      <c r="B76" s="37" t="s">
        <v>93</v>
      </c>
      <c r="C76" s="68" t="s">
        <v>378</v>
      </c>
      <c r="D76" s="57">
        <v>748296.63</v>
      </c>
      <c r="E76" s="1">
        <v>0</v>
      </c>
      <c r="F76" s="42">
        <v>0</v>
      </c>
      <c r="G76" s="42">
        <v>0</v>
      </c>
      <c r="H76" s="18">
        <v>0</v>
      </c>
      <c r="I76" s="18">
        <v>0</v>
      </c>
      <c r="J76" s="87">
        <f t="shared" si="2"/>
        <v>748296.63</v>
      </c>
      <c r="K76" s="43"/>
      <c r="L76" s="42"/>
    </row>
    <row r="77" spans="1:12" ht="12.75">
      <c r="A77" s="38" t="s">
        <v>96</v>
      </c>
      <c r="B77" s="37" t="s">
        <v>97</v>
      </c>
      <c r="C77" s="68" t="s">
        <v>379</v>
      </c>
      <c r="D77" s="57">
        <v>11892015.33</v>
      </c>
      <c r="E77" s="1">
        <v>0</v>
      </c>
      <c r="F77" s="42">
        <v>0</v>
      </c>
      <c r="G77" s="42">
        <v>0</v>
      </c>
      <c r="H77" s="18">
        <v>0</v>
      </c>
      <c r="I77" s="18">
        <v>0</v>
      </c>
      <c r="J77" s="87">
        <f t="shared" si="2"/>
        <v>11892015.33</v>
      </c>
      <c r="K77" s="43"/>
      <c r="L77" s="42"/>
    </row>
    <row r="78" spans="1:12" ht="12.75">
      <c r="A78" s="38" t="s">
        <v>98</v>
      </c>
      <c r="B78" s="37" t="s">
        <v>97</v>
      </c>
      <c r="C78" s="68" t="s">
        <v>380</v>
      </c>
      <c r="D78" s="57">
        <v>20600409.48</v>
      </c>
      <c r="E78" s="1">
        <v>0</v>
      </c>
      <c r="F78" s="42">
        <v>0</v>
      </c>
      <c r="G78" s="42">
        <v>0</v>
      </c>
      <c r="H78" s="18">
        <v>0</v>
      </c>
      <c r="I78" s="18">
        <v>0</v>
      </c>
      <c r="J78" s="87">
        <f t="shared" si="2"/>
        <v>20600409.48</v>
      </c>
      <c r="K78" s="43"/>
      <c r="L78" s="42"/>
    </row>
    <row r="79" spans="1:12" ht="12.75">
      <c r="A79" s="38" t="s">
        <v>99</v>
      </c>
      <c r="B79" s="37" t="s">
        <v>97</v>
      </c>
      <c r="C79" s="68" t="s">
        <v>381</v>
      </c>
      <c r="D79" s="57">
        <v>4413684.09</v>
      </c>
      <c r="E79" s="1">
        <v>0</v>
      </c>
      <c r="F79" s="42">
        <v>0</v>
      </c>
      <c r="G79" s="42">
        <v>0</v>
      </c>
      <c r="H79" s="18">
        <v>0</v>
      </c>
      <c r="I79" s="18">
        <v>0</v>
      </c>
      <c r="J79" s="87">
        <f t="shared" si="2"/>
        <v>4413684.09</v>
      </c>
      <c r="K79" s="43"/>
      <c r="L79" s="42"/>
    </row>
    <row r="80" spans="1:12" ht="12.75">
      <c r="A80" s="38" t="s">
        <v>100</v>
      </c>
      <c r="B80" s="37" t="s">
        <v>101</v>
      </c>
      <c r="C80" s="68" t="s">
        <v>382</v>
      </c>
      <c r="D80" s="57">
        <v>1616368.94</v>
      </c>
      <c r="E80" s="1">
        <v>0</v>
      </c>
      <c r="F80" s="42">
        <v>0</v>
      </c>
      <c r="G80" s="42">
        <v>0</v>
      </c>
      <c r="H80" s="18">
        <v>0</v>
      </c>
      <c r="I80" s="18">
        <v>0</v>
      </c>
      <c r="J80" s="87">
        <f t="shared" si="2"/>
        <v>1616368.94</v>
      </c>
      <c r="K80" s="43"/>
      <c r="L80" s="42"/>
    </row>
    <row r="81" spans="1:12" ht="12.75">
      <c r="A81" s="38" t="s">
        <v>102</v>
      </c>
      <c r="B81" s="37" t="s">
        <v>103</v>
      </c>
      <c r="C81" s="68" t="s">
        <v>383</v>
      </c>
      <c r="D81" s="57">
        <v>0</v>
      </c>
      <c r="E81" s="1">
        <v>0</v>
      </c>
      <c r="F81" s="42">
        <v>0</v>
      </c>
      <c r="G81" s="42">
        <v>0</v>
      </c>
      <c r="H81" s="18">
        <v>0</v>
      </c>
      <c r="I81" s="18">
        <v>0</v>
      </c>
      <c r="J81" s="87">
        <f t="shared" si="2"/>
        <v>0</v>
      </c>
      <c r="K81" s="43"/>
      <c r="L81" s="42"/>
    </row>
    <row r="82" spans="1:12" ht="12.75">
      <c r="A82" s="38" t="s">
        <v>104</v>
      </c>
      <c r="B82" s="37" t="s">
        <v>103</v>
      </c>
      <c r="C82" s="68" t="s">
        <v>384</v>
      </c>
      <c r="D82" s="57">
        <v>1146143.4300000002</v>
      </c>
      <c r="E82" s="1">
        <v>0</v>
      </c>
      <c r="F82" s="42">
        <v>0</v>
      </c>
      <c r="G82" s="42">
        <v>0</v>
      </c>
      <c r="H82" s="18">
        <v>0</v>
      </c>
      <c r="I82" s="18">
        <v>0</v>
      </c>
      <c r="J82" s="87">
        <f t="shared" si="2"/>
        <v>1146143.4300000002</v>
      </c>
      <c r="K82" s="43"/>
      <c r="L82" s="42"/>
    </row>
    <row r="83" spans="1:12" ht="12.75">
      <c r="A83" s="38" t="s">
        <v>105</v>
      </c>
      <c r="B83" s="37" t="s">
        <v>106</v>
      </c>
      <c r="C83" s="68" t="s">
        <v>385</v>
      </c>
      <c r="D83" s="57">
        <v>1952104.57</v>
      </c>
      <c r="E83" s="1">
        <v>0</v>
      </c>
      <c r="F83" s="42">
        <v>0</v>
      </c>
      <c r="G83" s="42">
        <v>0</v>
      </c>
      <c r="H83" s="18">
        <v>0</v>
      </c>
      <c r="I83" s="18">
        <v>0</v>
      </c>
      <c r="J83" s="87">
        <f t="shared" si="2"/>
        <v>1952104.57</v>
      </c>
      <c r="K83" s="43"/>
      <c r="L83" s="42"/>
    </row>
    <row r="84" spans="1:12" ht="12.75">
      <c r="A84" s="38" t="s">
        <v>107</v>
      </c>
      <c r="B84" s="37" t="s">
        <v>108</v>
      </c>
      <c r="C84" s="68" t="s">
        <v>386</v>
      </c>
      <c r="D84" s="57">
        <v>41356.7</v>
      </c>
      <c r="E84" s="1">
        <v>0</v>
      </c>
      <c r="F84" s="42">
        <v>0</v>
      </c>
      <c r="G84" s="42">
        <v>0</v>
      </c>
      <c r="H84" s="18">
        <v>0</v>
      </c>
      <c r="I84" s="18">
        <v>0</v>
      </c>
      <c r="J84" s="87">
        <f t="shared" si="2"/>
        <v>41356.7</v>
      </c>
      <c r="K84" s="43"/>
      <c r="L84" s="42"/>
    </row>
    <row r="85" spans="1:12" ht="12.75">
      <c r="A85" s="38" t="s">
        <v>109</v>
      </c>
      <c r="B85" s="37" t="s">
        <v>110</v>
      </c>
      <c r="C85" s="68" t="s">
        <v>387</v>
      </c>
      <c r="D85" s="57">
        <v>1822866.3</v>
      </c>
      <c r="E85" s="1">
        <v>0</v>
      </c>
      <c r="F85" s="42">
        <v>0</v>
      </c>
      <c r="G85" s="42">
        <v>0</v>
      </c>
      <c r="H85" s="18">
        <v>0</v>
      </c>
      <c r="I85" s="18">
        <v>0</v>
      </c>
      <c r="J85" s="87">
        <f t="shared" si="2"/>
        <v>1822866.3</v>
      </c>
      <c r="K85" s="43"/>
      <c r="L85" s="42"/>
    </row>
    <row r="86" spans="1:12" ht="12.75">
      <c r="A86" s="38" t="s">
        <v>111</v>
      </c>
      <c r="B86" s="37" t="s">
        <v>110</v>
      </c>
      <c r="C86" s="68" t="s">
        <v>388</v>
      </c>
      <c r="D86" s="57">
        <v>1064753</v>
      </c>
      <c r="E86" s="1">
        <v>0</v>
      </c>
      <c r="F86" s="42">
        <v>0</v>
      </c>
      <c r="G86" s="42">
        <v>0</v>
      </c>
      <c r="H86" s="18">
        <v>0</v>
      </c>
      <c r="I86" s="18">
        <v>0</v>
      </c>
      <c r="J86" s="87">
        <f t="shared" si="2"/>
        <v>1064753</v>
      </c>
      <c r="K86" s="43"/>
      <c r="L86" s="42"/>
    </row>
    <row r="87" spans="1:12" ht="12.75">
      <c r="A87" s="38" t="s">
        <v>112</v>
      </c>
      <c r="B87" s="37" t="s">
        <v>113</v>
      </c>
      <c r="C87" s="68" t="s">
        <v>389</v>
      </c>
      <c r="D87" s="57">
        <v>881710.04</v>
      </c>
      <c r="E87" s="1">
        <v>0</v>
      </c>
      <c r="F87" s="42">
        <v>0</v>
      </c>
      <c r="G87" s="42">
        <v>0</v>
      </c>
      <c r="H87" s="18">
        <v>0</v>
      </c>
      <c r="I87" s="18">
        <v>0</v>
      </c>
      <c r="J87" s="87">
        <f t="shared" si="2"/>
        <v>881710.04</v>
      </c>
      <c r="K87" s="43"/>
      <c r="L87" s="42"/>
    </row>
    <row r="88" spans="1:12" ht="12.75">
      <c r="A88" s="38" t="s">
        <v>114</v>
      </c>
      <c r="B88" s="37" t="s">
        <v>115</v>
      </c>
      <c r="C88" s="68" t="s">
        <v>390</v>
      </c>
      <c r="D88" s="57">
        <v>310464083.83</v>
      </c>
      <c r="E88" s="1">
        <v>367964</v>
      </c>
      <c r="F88" s="42">
        <v>4141589.94</v>
      </c>
      <c r="G88" s="42">
        <v>0</v>
      </c>
      <c r="H88" s="18">
        <v>0</v>
      </c>
      <c r="I88" s="18">
        <v>0</v>
      </c>
      <c r="J88" s="87">
        <f t="shared" si="2"/>
        <v>314973637.77</v>
      </c>
      <c r="K88" s="43"/>
      <c r="L88" s="42"/>
    </row>
    <row r="89" spans="1:12" ht="12.75">
      <c r="A89" s="38" t="s">
        <v>116</v>
      </c>
      <c r="B89" s="37" t="s">
        <v>72</v>
      </c>
      <c r="C89" s="68" t="s">
        <v>391</v>
      </c>
      <c r="D89" s="57">
        <v>1206186.16</v>
      </c>
      <c r="E89" s="1">
        <v>0</v>
      </c>
      <c r="F89" s="42">
        <v>0</v>
      </c>
      <c r="G89" s="42">
        <v>0</v>
      </c>
      <c r="H89" s="18">
        <v>0</v>
      </c>
      <c r="I89" s="18">
        <v>0</v>
      </c>
      <c r="J89" s="87">
        <f t="shared" si="2"/>
        <v>1206186.16</v>
      </c>
      <c r="K89" s="43"/>
      <c r="L89" s="42"/>
    </row>
    <row r="90" spans="1:12" ht="12.75">
      <c r="A90" s="38" t="s">
        <v>117</v>
      </c>
      <c r="B90" s="37" t="s">
        <v>72</v>
      </c>
      <c r="C90" s="68" t="s">
        <v>392</v>
      </c>
      <c r="D90" s="57">
        <v>512329.06</v>
      </c>
      <c r="E90" s="1">
        <v>0</v>
      </c>
      <c r="F90" s="42">
        <v>0</v>
      </c>
      <c r="G90" s="42">
        <v>0</v>
      </c>
      <c r="H90" s="18">
        <v>0</v>
      </c>
      <c r="I90" s="18">
        <v>0</v>
      </c>
      <c r="J90" s="87">
        <f t="shared" si="2"/>
        <v>512329.06</v>
      </c>
      <c r="K90" s="43"/>
      <c r="L90" s="42"/>
    </row>
    <row r="91" spans="1:12" ht="12.75">
      <c r="A91" s="38" t="s">
        <v>118</v>
      </c>
      <c r="B91" s="37" t="s">
        <v>44</v>
      </c>
      <c r="C91" s="68" t="s">
        <v>393</v>
      </c>
      <c r="D91" s="57">
        <v>1001565.67</v>
      </c>
      <c r="E91" s="1">
        <v>0</v>
      </c>
      <c r="F91" s="42">
        <v>0</v>
      </c>
      <c r="G91" s="42">
        <v>0</v>
      </c>
      <c r="H91" s="18">
        <v>0</v>
      </c>
      <c r="I91" s="18">
        <v>0</v>
      </c>
      <c r="J91" s="87">
        <f t="shared" si="2"/>
        <v>1001565.67</v>
      </c>
      <c r="K91" s="43"/>
      <c r="L91" s="42"/>
    </row>
    <row r="92" spans="1:12" ht="12.75">
      <c r="A92" s="38" t="s">
        <v>119</v>
      </c>
      <c r="B92" s="37" t="s">
        <v>44</v>
      </c>
      <c r="C92" s="68" t="s">
        <v>394</v>
      </c>
      <c r="D92" s="57">
        <v>999245.91</v>
      </c>
      <c r="E92" s="1">
        <v>0</v>
      </c>
      <c r="F92" s="42">
        <v>0</v>
      </c>
      <c r="G92" s="42">
        <v>0</v>
      </c>
      <c r="H92" s="18">
        <v>0</v>
      </c>
      <c r="I92" s="18">
        <v>0</v>
      </c>
      <c r="J92" s="87">
        <f t="shared" si="2"/>
        <v>999245.91</v>
      </c>
      <c r="K92" s="43"/>
      <c r="L92" s="42"/>
    </row>
    <row r="93" spans="1:12" ht="12.75">
      <c r="A93" s="38" t="s">
        <v>120</v>
      </c>
      <c r="B93" s="37" t="s">
        <v>44</v>
      </c>
      <c r="C93" s="68" t="s">
        <v>395</v>
      </c>
      <c r="D93" s="57">
        <v>1313146.86</v>
      </c>
      <c r="E93" s="1">
        <v>0</v>
      </c>
      <c r="F93" s="42">
        <v>0</v>
      </c>
      <c r="G93" s="42">
        <v>0</v>
      </c>
      <c r="H93" s="18">
        <v>0</v>
      </c>
      <c r="I93" s="18">
        <v>0</v>
      </c>
      <c r="J93" s="87">
        <f t="shared" si="2"/>
        <v>1313146.86</v>
      </c>
      <c r="K93" s="43"/>
      <c r="L93" s="42"/>
    </row>
    <row r="94" spans="1:12" ht="12.75">
      <c r="A94" s="38" t="s">
        <v>121</v>
      </c>
      <c r="B94" s="37" t="s">
        <v>44</v>
      </c>
      <c r="C94" s="68" t="s">
        <v>396</v>
      </c>
      <c r="D94" s="57">
        <v>1057161.51</v>
      </c>
      <c r="E94" s="1">
        <v>0</v>
      </c>
      <c r="F94" s="42">
        <v>0</v>
      </c>
      <c r="G94" s="42">
        <v>0</v>
      </c>
      <c r="H94" s="18">
        <v>0</v>
      </c>
      <c r="I94" s="18">
        <v>0</v>
      </c>
      <c r="J94" s="87">
        <f t="shared" si="2"/>
        <v>1057161.51</v>
      </c>
      <c r="K94" s="43"/>
      <c r="L94" s="42"/>
    </row>
    <row r="95" spans="1:12" ht="12.75">
      <c r="A95" s="38" t="s">
        <v>122</v>
      </c>
      <c r="B95" s="37" t="s">
        <v>44</v>
      </c>
      <c r="C95" s="68" t="s">
        <v>397</v>
      </c>
      <c r="D95" s="57">
        <v>2760614.12</v>
      </c>
      <c r="E95" s="1">
        <v>0</v>
      </c>
      <c r="F95" s="42">
        <v>0</v>
      </c>
      <c r="G95" s="42">
        <v>0</v>
      </c>
      <c r="H95" s="18">
        <v>0</v>
      </c>
      <c r="I95" s="18">
        <v>0</v>
      </c>
      <c r="J95" s="87">
        <f t="shared" si="2"/>
        <v>2760614.12</v>
      </c>
      <c r="K95" s="43"/>
      <c r="L95" s="42"/>
    </row>
    <row r="96" spans="1:12" ht="12.75">
      <c r="A96" s="38" t="s">
        <v>123</v>
      </c>
      <c r="B96" s="37" t="s">
        <v>124</v>
      </c>
      <c r="C96" s="68" t="s">
        <v>398</v>
      </c>
      <c r="D96" s="57">
        <v>3918223.13</v>
      </c>
      <c r="E96" s="1">
        <v>0</v>
      </c>
      <c r="F96" s="42">
        <v>0</v>
      </c>
      <c r="G96" s="42">
        <v>0</v>
      </c>
      <c r="H96" s="18">
        <v>52995.74</v>
      </c>
      <c r="I96" s="18">
        <v>0</v>
      </c>
      <c r="J96" s="87">
        <f t="shared" si="2"/>
        <v>3971218.87</v>
      </c>
      <c r="K96" s="43"/>
      <c r="L96" s="42"/>
    </row>
    <row r="97" spans="1:12" ht="12.75">
      <c r="A97" s="38" t="s">
        <v>125</v>
      </c>
      <c r="B97" s="37" t="s">
        <v>126</v>
      </c>
      <c r="C97" s="68" t="s">
        <v>399</v>
      </c>
      <c r="D97" s="57">
        <v>17038214.58</v>
      </c>
      <c r="E97" s="1">
        <v>0</v>
      </c>
      <c r="F97" s="42">
        <v>0</v>
      </c>
      <c r="G97" s="42">
        <v>0</v>
      </c>
      <c r="H97" s="18">
        <v>0</v>
      </c>
      <c r="I97" s="18">
        <v>0</v>
      </c>
      <c r="J97" s="87">
        <f t="shared" si="2"/>
        <v>17038214.58</v>
      </c>
      <c r="K97" s="43"/>
      <c r="L97" s="42"/>
    </row>
    <row r="98" spans="1:12" ht="12.75">
      <c r="A98" s="38" t="s">
        <v>127</v>
      </c>
      <c r="B98" s="37" t="s">
        <v>126</v>
      </c>
      <c r="C98" s="68" t="s">
        <v>400</v>
      </c>
      <c r="D98" s="57">
        <v>6278259.34</v>
      </c>
      <c r="E98" s="1">
        <v>0</v>
      </c>
      <c r="F98" s="42">
        <v>0</v>
      </c>
      <c r="G98" s="42">
        <v>0</v>
      </c>
      <c r="H98" s="18">
        <v>0</v>
      </c>
      <c r="I98" s="18">
        <v>0</v>
      </c>
      <c r="J98" s="87">
        <f t="shared" si="2"/>
        <v>6278259.34</v>
      </c>
      <c r="K98" s="43"/>
      <c r="L98" s="42"/>
    </row>
    <row r="99" spans="1:12" ht="12.75">
      <c r="A99" s="38" t="s">
        <v>128</v>
      </c>
      <c r="B99" s="37" t="s">
        <v>126</v>
      </c>
      <c r="C99" s="68" t="s">
        <v>401</v>
      </c>
      <c r="D99" s="57">
        <v>4175241.92</v>
      </c>
      <c r="E99" s="1">
        <v>0</v>
      </c>
      <c r="F99" s="42">
        <v>0</v>
      </c>
      <c r="G99" s="42">
        <v>0</v>
      </c>
      <c r="H99" s="18">
        <v>0</v>
      </c>
      <c r="I99" s="18">
        <v>0</v>
      </c>
      <c r="J99" s="87">
        <f t="shared" si="2"/>
        <v>4175241.92</v>
      </c>
      <c r="K99" s="43"/>
      <c r="L99" s="42"/>
    </row>
    <row r="100" spans="1:12" ht="12.75">
      <c r="A100" s="38" t="s">
        <v>129</v>
      </c>
      <c r="B100" s="37" t="s">
        <v>130</v>
      </c>
      <c r="C100" s="68" t="s">
        <v>402</v>
      </c>
      <c r="D100" s="57">
        <v>92650128.04</v>
      </c>
      <c r="E100" s="1">
        <v>163802</v>
      </c>
      <c r="F100" s="42">
        <v>1403228.03</v>
      </c>
      <c r="G100" s="42">
        <v>0</v>
      </c>
      <c r="H100" s="18">
        <v>0</v>
      </c>
      <c r="I100" s="18">
        <v>0</v>
      </c>
      <c r="J100" s="87">
        <f t="shared" si="2"/>
        <v>94217158.07000001</v>
      </c>
      <c r="K100" s="43"/>
      <c r="L100" s="42"/>
    </row>
    <row r="101" spans="1:12" ht="12.75">
      <c r="A101" s="38" t="s">
        <v>131</v>
      </c>
      <c r="B101" s="37" t="s">
        <v>130</v>
      </c>
      <c r="C101" s="68" t="s">
        <v>403</v>
      </c>
      <c r="D101" s="57">
        <v>60175756.13</v>
      </c>
      <c r="E101" s="1">
        <v>103935</v>
      </c>
      <c r="F101" s="42">
        <v>380287.54</v>
      </c>
      <c r="G101" s="42">
        <v>0</v>
      </c>
      <c r="H101" s="18">
        <v>0</v>
      </c>
      <c r="I101" s="18">
        <v>0</v>
      </c>
      <c r="J101" s="87">
        <f t="shared" si="2"/>
        <v>60659978.67</v>
      </c>
      <c r="K101" s="43"/>
      <c r="L101" s="42"/>
    </row>
    <row r="102" spans="1:12" ht="12.75">
      <c r="A102" s="38" t="s">
        <v>132</v>
      </c>
      <c r="B102" s="37" t="s">
        <v>130</v>
      </c>
      <c r="C102" s="68" t="s">
        <v>404</v>
      </c>
      <c r="D102" s="57">
        <v>0</v>
      </c>
      <c r="E102" s="1">
        <v>0</v>
      </c>
      <c r="F102" s="42">
        <v>0</v>
      </c>
      <c r="G102" s="42">
        <v>0</v>
      </c>
      <c r="H102" s="18">
        <v>0</v>
      </c>
      <c r="I102" s="18">
        <v>0</v>
      </c>
      <c r="J102" s="87">
        <v>0</v>
      </c>
      <c r="K102" s="43"/>
      <c r="L102" s="42"/>
    </row>
    <row r="103" spans="1:12" ht="12.75">
      <c r="A103" s="38" t="s">
        <v>133</v>
      </c>
      <c r="B103" s="37" t="s">
        <v>34</v>
      </c>
      <c r="C103" s="68" t="s">
        <v>405</v>
      </c>
      <c r="D103" s="57">
        <v>7245929.08</v>
      </c>
      <c r="E103" s="1">
        <v>0</v>
      </c>
      <c r="F103" s="42">
        <v>0</v>
      </c>
      <c r="G103" s="42">
        <v>0</v>
      </c>
      <c r="H103" s="18">
        <v>0</v>
      </c>
      <c r="I103" s="18">
        <v>0</v>
      </c>
      <c r="J103" s="87">
        <f aca="true" t="shared" si="3" ref="J103:J134">SUM(D103:I103)</f>
        <v>7245929.08</v>
      </c>
      <c r="K103" s="43"/>
      <c r="L103" s="42"/>
    </row>
    <row r="104" spans="1:12" ht="12.75">
      <c r="A104" s="38" t="s">
        <v>134</v>
      </c>
      <c r="B104" s="37" t="s">
        <v>34</v>
      </c>
      <c r="C104" s="68" t="s">
        <v>406</v>
      </c>
      <c r="D104" s="57">
        <v>1487582.59</v>
      </c>
      <c r="E104" s="1">
        <v>0</v>
      </c>
      <c r="F104" s="42">
        <v>0</v>
      </c>
      <c r="G104" s="42">
        <v>0</v>
      </c>
      <c r="H104" s="18">
        <v>0</v>
      </c>
      <c r="I104" s="18">
        <v>0</v>
      </c>
      <c r="J104" s="87">
        <f t="shared" si="3"/>
        <v>1487582.59</v>
      </c>
      <c r="K104" s="43"/>
      <c r="L104" s="42"/>
    </row>
    <row r="105" spans="1:12" ht="12.75">
      <c r="A105" s="38" t="s">
        <v>135</v>
      </c>
      <c r="B105" s="37" t="s">
        <v>34</v>
      </c>
      <c r="C105" s="68" t="s">
        <v>407</v>
      </c>
      <c r="D105" s="57">
        <v>1701242.05</v>
      </c>
      <c r="E105" s="1">
        <v>0</v>
      </c>
      <c r="F105" s="42">
        <v>0</v>
      </c>
      <c r="G105" s="42">
        <v>0</v>
      </c>
      <c r="H105" s="18">
        <v>18339.36</v>
      </c>
      <c r="I105" s="18">
        <v>0</v>
      </c>
      <c r="J105" s="87">
        <f t="shared" si="3"/>
        <v>1719581.4100000001</v>
      </c>
      <c r="K105" s="43"/>
      <c r="L105" s="42"/>
    </row>
    <row r="106" spans="1:12" ht="12.75">
      <c r="A106" s="38" t="s">
        <v>136</v>
      </c>
      <c r="B106" s="37" t="s">
        <v>34</v>
      </c>
      <c r="C106" s="68" t="s">
        <v>408</v>
      </c>
      <c r="D106" s="57">
        <v>807816.79</v>
      </c>
      <c r="E106" s="1">
        <v>0</v>
      </c>
      <c r="F106" s="42">
        <v>0</v>
      </c>
      <c r="G106" s="42">
        <v>0</v>
      </c>
      <c r="H106" s="18">
        <v>0</v>
      </c>
      <c r="I106" s="18">
        <v>0</v>
      </c>
      <c r="J106" s="87">
        <f t="shared" si="3"/>
        <v>807816.79</v>
      </c>
      <c r="K106" s="43"/>
      <c r="L106" s="42"/>
    </row>
    <row r="107" spans="1:12" ht="12.75">
      <c r="A107" s="38" t="s">
        <v>137</v>
      </c>
      <c r="B107" s="37" t="s">
        <v>34</v>
      </c>
      <c r="C107" s="68" t="s">
        <v>409</v>
      </c>
      <c r="D107" s="57">
        <v>2316001.2</v>
      </c>
      <c r="E107" s="1">
        <v>0</v>
      </c>
      <c r="F107" s="42">
        <v>0</v>
      </c>
      <c r="G107" s="42">
        <v>0</v>
      </c>
      <c r="H107" s="18">
        <v>0</v>
      </c>
      <c r="I107" s="18">
        <v>0</v>
      </c>
      <c r="J107" s="87">
        <f t="shared" si="3"/>
        <v>2316001.2</v>
      </c>
      <c r="K107" s="43"/>
      <c r="L107" s="42"/>
    </row>
    <row r="108" spans="1:12" ht="12.75">
      <c r="A108" s="38" t="s">
        <v>138</v>
      </c>
      <c r="B108" s="37" t="s">
        <v>34</v>
      </c>
      <c r="C108" s="68" t="s">
        <v>410</v>
      </c>
      <c r="D108" s="57">
        <v>484721.49</v>
      </c>
      <c r="E108" s="1">
        <v>0</v>
      </c>
      <c r="F108" s="42">
        <v>0</v>
      </c>
      <c r="G108" s="42">
        <v>0</v>
      </c>
      <c r="H108" s="18">
        <v>0</v>
      </c>
      <c r="I108" s="18">
        <v>0</v>
      </c>
      <c r="J108" s="87">
        <f t="shared" si="3"/>
        <v>484721.49</v>
      </c>
      <c r="K108" s="43"/>
      <c r="L108" s="42"/>
    </row>
    <row r="109" spans="1:12" ht="12.75">
      <c r="A109" s="38" t="s">
        <v>139</v>
      </c>
      <c r="B109" s="37" t="s">
        <v>140</v>
      </c>
      <c r="C109" s="68" t="s">
        <v>411</v>
      </c>
      <c r="D109" s="57">
        <v>447675.35</v>
      </c>
      <c r="E109" s="1">
        <v>0</v>
      </c>
      <c r="F109" s="42">
        <v>0</v>
      </c>
      <c r="G109" s="42">
        <v>0</v>
      </c>
      <c r="H109" s="18">
        <v>0</v>
      </c>
      <c r="I109" s="18">
        <v>0</v>
      </c>
      <c r="J109" s="87">
        <f t="shared" si="3"/>
        <v>447675.35</v>
      </c>
      <c r="K109" s="43"/>
      <c r="L109" s="42"/>
    </row>
    <row r="110" spans="1:12" ht="12.75">
      <c r="A110" s="38" t="s">
        <v>141</v>
      </c>
      <c r="B110" s="37" t="s">
        <v>140</v>
      </c>
      <c r="C110" s="68" t="s">
        <v>412</v>
      </c>
      <c r="D110" s="57">
        <v>2168415.33</v>
      </c>
      <c r="E110" s="1">
        <v>0</v>
      </c>
      <c r="F110" s="42">
        <v>0</v>
      </c>
      <c r="G110" s="42">
        <v>0</v>
      </c>
      <c r="H110" s="18">
        <v>0</v>
      </c>
      <c r="I110" s="18">
        <v>0</v>
      </c>
      <c r="J110" s="87">
        <f t="shared" si="3"/>
        <v>2168415.33</v>
      </c>
      <c r="K110" s="43"/>
      <c r="L110" s="42"/>
    </row>
    <row r="111" spans="1:12" ht="12.75">
      <c r="A111" s="38" t="s">
        <v>142</v>
      </c>
      <c r="B111" s="37" t="s">
        <v>140</v>
      </c>
      <c r="C111" s="68" t="s">
        <v>413</v>
      </c>
      <c r="D111" s="57">
        <v>821991.2</v>
      </c>
      <c r="E111" s="1">
        <v>0</v>
      </c>
      <c r="F111" s="42">
        <v>0</v>
      </c>
      <c r="G111" s="42">
        <v>0</v>
      </c>
      <c r="H111" s="18">
        <v>0</v>
      </c>
      <c r="I111" s="18">
        <v>0</v>
      </c>
      <c r="J111" s="87">
        <f t="shared" si="3"/>
        <v>821991.2</v>
      </c>
      <c r="K111" s="43"/>
      <c r="L111" s="42"/>
    </row>
    <row r="112" spans="1:12" ht="12.75">
      <c r="A112" s="38" t="s">
        <v>143</v>
      </c>
      <c r="B112" s="37" t="s">
        <v>144</v>
      </c>
      <c r="C112" s="68" t="s">
        <v>414</v>
      </c>
      <c r="D112" s="57">
        <v>8894029.73</v>
      </c>
      <c r="E112" s="1">
        <v>0</v>
      </c>
      <c r="F112" s="42">
        <v>0</v>
      </c>
      <c r="G112" s="42">
        <v>0</v>
      </c>
      <c r="H112" s="18">
        <v>0</v>
      </c>
      <c r="I112" s="18">
        <v>0</v>
      </c>
      <c r="J112" s="87">
        <f t="shared" si="3"/>
        <v>8894029.73</v>
      </c>
      <c r="K112" s="43"/>
      <c r="L112" s="42"/>
    </row>
    <row r="113" spans="1:12" ht="12.75">
      <c r="A113" s="38" t="s">
        <v>145</v>
      </c>
      <c r="B113" s="37" t="s">
        <v>144</v>
      </c>
      <c r="C113" s="68" t="s">
        <v>415</v>
      </c>
      <c r="D113" s="57">
        <v>1692098.77</v>
      </c>
      <c r="E113" s="1">
        <v>0</v>
      </c>
      <c r="F113" s="42">
        <v>0</v>
      </c>
      <c r="G113" s="42">
        <v>0</v>
      </c>
      <c r="H113" s="18">
        <v>0</v>
      </c>
      <c r="I113" s="18">
        <v>0</v>
      </c>
      <c r="J113" s="87">
        <f t="shared" si="3"/>
        <v>1692098.77</v>
      </c>
      <c r="K113" s="43"/>
      <c r="L113" s="42"/>
    </row>
    <row r="114" spans="1:12" ht="12.75">
      <c r="A114" s="38" t="s">
        <v>146</v>
      </c>
      <c r="B114" s="37" t="s">
        <v>144</v>
      </c>
      <c r="C114" s="68" t="s">
        <v>416</v>
      </c>
      <c r="D114" s="57">
        <v>2159714.57</v>
      </c>
      <c r="E114" s="1">
        <v>0</v>
      </c>
      <c r="F114" s="42">
        <v>0</v>
      </c>
      <c r="G114" s="42">
        <v>0</v>
      </c>
      <c r="H114" s="18">
        <v>0</v>
      </c>
      <c r="I114" s="18">
        <v>0</v>
      </c>
      <c r="J114" s="87">
        <f t="shared" si="3"/>
        <v>2159714.57</v>
      </c>
      <c r="K114" s="43"/>
      <c r="L114" s="42"/>
    </row>
    <row r="115" spans="1:12" ht="12.75">
      <c r="A115" s="38" t="s">
        <v>147</v>
      </c>
      <c r="B115" s="37" t="s">
        <v>144</v>
      </c>
      <c r="C115" s="68" t="s">
        <v>417</v>
      </c>
      <c r="D115" s="57">
        <v>700500.96</v>
      </c>
      <c r="E115" s="1">
        <v>0</v>
      </c>
      <c r="F115" s="42">
        <v>0</v>
      </c>
      <c r="G115" s="42">
        <v>0</v>
      </c>
      <c r="H115" s="18">
        <v>12691.2</v>
      </c>
      <c r="I115" s="18">
        <v>0</v>
      </c>
      <c r="J115" s="87">
        <f t="shared" si="3"/>
        <v>713192.1599999999</v>
      </c>
      <c r="K115" s="43"/>
      <c r="L115" s="42"/>
    </row>
    <row r="116" spans="1:12" ht="12.75">
      <c r="A116" s="38" t="s">
        <v>148</v>
      </c>
      <c r="B116" s="37" t="s">
        <v>149</v>
      </c>
      <c r="C116" s="68" t="s">
        <v>418</v>
      </c>
      <c r="D116" s="57">
        <v>0</v>
      </c>
      <c r="E116" s="1">
        <v>0</v>
      </c>
      <c r="F116" s="42">
        <v>0</v>
      </c>
      <c r="G116" s="42">
        <v>0</v>
      </c>
      <c r="H116" s="18">
        <v>0</v>
      </c>
      <c r="I116" s="18">
        <v>0</v>
      </c>
      <c r="J116" s="87">
        <f t="shared" si="3"/>
        <v>0</v>
      </c>
      <c r="K116" s="43"/>
      <c r="L116" s="42"/>
    </row>
    <row r="117" spans="1:12" ht="12.75">
      <c r="A117" s="38" t="s">
        <v>150</v>
      </c>
      <c r="B117" s="37" t="s">
        <v>149</v>
      </c>
      <c r="C117" s="68" t="s">
        <v>419</v>
      </c>
      <c r="D117" s="57">
        <v>540080.61</v>
      </c>
      <c r="E117" s="1">
        <v>0</v>
      </c>
      <c r="F117" s="42">
        <v>0</v>
      </c>
      <c r="G117" s="42">
        <v>0</v>
      </c>
      <c r="H117" s="18">
        <v>0</v>
      </c>
      <c r="I117" s="18">
        <v>0</v>
      </c>
      <c r="J117" s="87">
        <f t="shared" si="3"/>
        <v>540080.61</v>
      </c>
      <c r="K117" s="43"/>
      <c r="L117" s="42"/>
    </row>
    <row r="118" spans="1:12" ht="12.75">
      <c r="A118" s="38" t="s">
        <v>151</v>
      </c>
      <c r="B118" s="37" t="s">
        <v>149</v>
      </c>
      <c r="C118" s="68" t="s">
        <v>420</v>
      </c>
      <c r="D118" s="57">
        <v>81576193.6</v>
      </c>
      <c r="E118" s="1">
        <v>195200</v>
      </c>
      <c r="F118" s="42">
        <v>0</v>
      </c>
      <c r="G118" s="42">
        <v>0</v>
      </c>
      <c r="H118" s="18">
        <v>0</v>
      </c>
      <c r="I118" s="18">
        <v>0</v>
      </c>
      <c r="J118" s="87">
        <f t="shared" si="3"/>
        <v>81771393.6</v>
      </c>
      <c r="K118" s="43"/>
      <c r="L118" s="42"/>
    </row>
    <row r="119" spans="1:12" ht="12.75">
      <c r="A119" s="38" t="s">
        <v>152</v>
      </c>
      <c r="B119" s="37" t="s">
        <v>153</v>
      </c>
      <c r="C119" s="68" t="s">
        <v>421</v>
      </c>
      <c r="D119" s="57">
        <v>297362.04</v>
      </c>
      <c r="E119" s="1">
        <v>0</v>
      </c>
      <c r="F119" s="42">
        <v>0</v>
      </c>
      <c r="G119" s="42">
        <v>0</v>
      </c>
      <c r="H119" s="18">
        <v>18736.69</v>
      </c>
      <c r="I119" s="18">
        <v>0</v>
      </c>
      <c r="J119" s="87">
        <f t="shared" si="3"/>
        <v>316098.73</v>
      </c>
      <c r="K119" s="43"/>
      <c r="L119" s="42"/>
    </row>
    <row r="120" spans="1:12" ht="12.75">
      <c r="A120" s="38" t="s">
        <v>154</v>
      </c>
      <c r="B120" s="37" t="s">
        <v>155</v>
      </c>
      <c r="C120" s="68" t="s">
        <v>422</v>
      </c>
      <c r="D120" s="57">
        <v>2898173.81</v>
      </c>
      <c r="E120" s="1">
        <v>77765</v>
      </c>
      <c r="F120" s="42">
        <v>0</v>
      </c>
      <c r="G120" s="42">
        <v>0</v>
      </c>
      <c r="H120" s="18">
        <v>0</v>
      </c>
      <c r="I120" s="18">
        <v>0</v>
      </c>
      <c r="J120" s="87">
        <f t="shared" si="3"/>
        <v>2975938.81</v>
      </c>
      <c r="K120" s="43"/>
      <c r="L120" s="42"/>
    </row>
    <row r="121" spans="1:12" ht="12.75">
      <c r="A121" s="38" t="s">
        <v>156</v>
      </c>
      <c r="B121" s="37" t="s">
        <v>157</v>
      </c>
      <c r="C121" s="68" t="s">
        <v>423</v>
      </c>
      <c r="D121" s="57">
        <v>6056391.49</v>
      </c>
      <c r="E121" s="1">
        <v>0</v>
      </c>
      <c r="F121" s="42">
        <v>0</v>
      </c>
      <c r="G121" s="42">
        <v>0</v>
      </c>
      <c r="H121" s="18">
        <v>0</v>
      </c>
      <c r="I121" s="18">
        <v>0</v>
      </c>
      <c r="J121" s="87">
        <f t="shared" si="3"/>
        <v>6056391.49</v>
      </c>
      <c r="K121" s="43"/>
      <c r="L121" s="42"/>
    </row>
    <row r="122" spans="1:12" ht="12.75">
      <c r="A122" s="38" t="s">
        <v>158</v>
      </c>
      <c r="B122" s="37" t="s">
        <v>157</v>
      </c>
      <c r="C122" s="68" t="s">
        <v>424</v>
      </c>
      <c r="D122" s="57">
        <v>3497172.04</v>
      </c>
      <c r="E122" s="1">
        <v>0</v>
      </c>
      <c r="F122" s="42">
        <v>0</v>
      </c>
      <c r="G122" s="42">
        <v>0</v>
      </c>
      <c r="H122" s="18">
        <v>0</v>
      </c>
      <c r="I122" s="18">
        <v>0</v>
      </c>
      <c r="J122" s="87">
        <f t="shared" si="3"/>
        <v>3497172.04</v>
      </c>
      <c r="K122" s="43"/>
      <c r="L122" s="42"/>
    </row>
    <row r="123" spans="1:12" ht="12.75">
      <c r="A123" s="38" t="s">
        <v>159</v>
      </c>
      <c r="B123" s="37" t="s">
        <v>157</v>
      </c>
      <c r="C123" s="68" t="s">
        <v>425</v>
      </c>
      <c r="D123" s="57">
        <v>2157121.89</v>
      </c>
      <c r="E123" s="1">
        <v>0</v>
      </c>
      <c r="F123" s="42">
        <v>0</v>
      </c>
      <c r="G123" s="42">
        <v>0</v>
      </c>
      <c r="H123" s="18">
        <v>0</v>
      </c>
      <c r="I123" s="18">
        <v>0</v>
      </c>
      <c r="J123" s="87">
        <f t="shared" si="3"/>
        <v>2157121.89</v>
      </c>
      <c r="K123" s="43"/>
      <c r="L123" s="42"/>
    </row>
    <row r="124" spans="1:12" ht="12.75">
      <c r="A124" s="38" t="s">
        <v>160</v>
      </c>
      <c r="B124" s="37" t="s">
        <v>161</v>
      </c>
      <c r="C124" s="68" t="s">
        <v>426</v>
      </c>
      <c r="D124" s="57">
        <v>25692909.539999995</v>
      </c>
      <c r="E124" s="1">
        <v>38414.26</v>
      </c>
      <c r="F124" s="42">
        <v>0</v>
      </c>
      <c r="G124" s="42">
        <v>0</v>
      </c>
      <c r="H124" s="18">
        <v>0</v>
      </c>
      <c r="I124" s="18">
        <v>0</v>
      </c>
      <c r="J124" s="87">
        <f t="shared" si="3"/>
        <v>25731323.799999997</v>
      </c>
      <c r="K124" s="43"/>
      <c r="L124" s="42"/>
    </row>
    <row r="125" spans="1:12" ht="12.75">
      <c r="A125" s="38" t="s">
        <v>162</v>
      </c>
      <c r="B125" s="37" t="s">
        <v>161</v>
      </c>
      <c r="C125" s="68" t="s">
        <v>427</v>
      </c>
      <c r="D125" s="57">
        <v>1808361.9300000002</v>
      </c>
      <c r="E125" s="1">
        <v>0</v>
      </c>
      <c r="F125" s="42">
        <v>0</v>
      </c>
      <c r="G125" s="42">
        <v>0</v>
      </c>
      <c r="H125" s="18">
        <v>0</v>
      </c>
      <c r="I125" s="18">
        <v>0</v>
      </c>
      <c r="J125" s="87">
        <f t="shared" si="3"/>
        <v>1808361.9300000002</v>
      </c>
      <c r="K125" s="43"/>
      <c r="L125" s="42"/>
    </row>
    <row r="126" spans="1:12" ht="12.75">
      <c r="A126" s="38" t="s">
        <v>163</v>
      </c>
      <c r="B126" s="37" t="s">
        <v>164</v>
      </c>
      <c r="C126" s="68" t="s">
        <v>428</v>
      </c>
      <c r="D126" s="57">
        <v>4232831.84</v>
      </c>
      <c r="E126" s="1">
        <v>0</v>
      </c>
      <c r="F126" s="42">
        <v>0</v>
      </c>
      <c r="G126" s="42">
        <v>0</v>
      </c>
      <c r="H126" s="18">
        <v>0</v>
      </c>
      <c r="I126" s="18">
        <v>0</v>
      </c>
      <c r="J126" s="87">
        <f t="shared" si="3"/>
        <v>4232831.84</v>
      </c>
      <c r="K126" s="43"/>
      <c r="L126" s="42"/>
    </row>
    <row r="127" spans="1:12" ht="12.75">
      <c r="A127" s="38" t="s">
        <v>165</v>
      </c>
      <c r="B127" s="37" t="s">
        <v>164</v>
      </c>
      <c r="C127" s="68" t="s">
        <v>429</v>
      </c>
      <c r="D127" s="57">
        <v>13288439.66</v>
      </c>
      <c r="E127" s="1">
        <v>0</v>
      </c>
      <c r="F127" s="42">
        <v>0</v>
      </c>
      <c r="G127" s="42">
        <v>0</v>
      </c>
      <c r="H127" s="18">
        <v>0</v>
      </c>
      <c r="I127" s="18">
        <v>0</v>
      </c>
      <c r="J127" s="87">
        <f t="shared" si="3"/>
        <v>13288439.66</v>
      </c>
      <c r="K127" s="43"/>
      <c r="L127" s="42"/>
    </row>
    <row r="128" spans="1:12" ht="12.75">
      <c r="A128" s="38" t="s">
        <v>166</v>
      </c>
      <c r="B128" s="37" t="s">
        <v>164</v>
      </c>
      <c r="C128" s="68" t="s">
        <v>430</v>
      </c>
      <c r="D128" s="57">
        <v>1697081.8</v>
      </c>
      <c r="E128" s="1">
        <v>0</v>
      </c>
      <c r="F128" s="42">
        <v>0</v>
      </c>
      <c r="G128" s="42">
        <v>0</v>
      </c>
      <c r="H128" s="18">
        <v>0</v>
      </c>
      <c r="I128" s="18">
        <v>0</v>
      </c>
      <c r="J128" s="87">
        <f t="shared" si="3"/>
        <v>1697081.8</v>
      </c>
      <c r="K128" s="43"/>
      <c r="L128" s="42"/>
    </row>
    <row r="129" spans="1:12" ht="12.75">
      <c r="A129" s="38" t="s">
        <v>167</v>
      </c>
      <c r="B129" s="37" t="s">
        <v>164</v>
      </c>
      <c r="C129" s="68" t="s">
        <v>431</v>
      </c>
      <c r="D129" s="57">
        <v>2220082.25</v>
      </c>
      <c r="E129" s="1">
        <v>0</v>
      </c>
      <c r="F129" s="42">
        <v>0</v>
      </c>
      <c r="G129" s="42">
        <v>0</v>
      </c>
      <c r="H129" s="18">
        <v>0</v>
      </c>
      <c r="I129" s="18">
        <v>0</v>
      </c>
      <c r="J129" s="87">
        <f t="shared" si="3"/>
        <v>2220082.25</v>
      </c>
      <c r="K129" s="43"/>
      <c r="L129" s="42"/>
    </row>
    <row r="130" spans="1:12" ht="12.75">
      <c r="A130" s="38" t="s">
        <v>168</v>
      </c>
      <c r="B130" s="37" t="s">
        <v>169</v>
      </c>
      <c r="C130" s="68" t="s">
        <v>432</v>
      </c>
      <c r="D130" s="57">
        <v>7251529.64</v>
      </c>
      <c r="E130" s="1">
        <v>0</v>
      </c>
      <c r="F130" s="42">
        <v>0</v>
      </c>
      <c r="G130" s="42">
        <v>0</v>
      </c>
      <c r="H130" s="18">
        <v>0</v>
      </c>
      <c r="I130" s="18">
        <v>0</v>
      </c>
      <c r="J130" s="87">
        <f t="shared" si="3"/>
        <v>7251529.64</v>
      </c>
      <c r="K130" s="43"/>
      <c r="L130" s="42"/>
    </row>
    <row r="131" spans="1:12" ht="12.75">
      <c r="A131" s="38" t="s">
        <v>170</v>
      </c>
      <c r="B131" s="37" t="s">
        <v>169</v>
      </c>
      <c r="C131" s="68" t="s">
        <v>433</v>
      </c>
      <c r="D131" s="57">
        <v>4748142.13</v>
      </c>
      <c r="E131" s="1">
        <v>0</v>
      </c>
      <c r="F131" s="42">
        <v>0</v>
      </c>
      <c r="G131" s="42">
        <v>0</v>
      </c>
      <c r="H131" s="18">
        <v>0</v>
      </c>
      <c r="I131" s="18">
        <v>0</v>
      </c>
      <c r="J131" s="87">
        <f t="shared" si="3"/>
        <v>4748142.13</v>
      </c>
      <c r="K131" s="43"/>
      <c r="L131" s="42"/>
    </row>
    <row r="132" spans="1:12" ht="12.75">
      <c r="A132" s="38" t="s">
        <v>171</v>
      </c>
      <c r="B132" s="37" t="s">
        <v>169</v>
      </c>
      <c r="C132" s="68" t="s">
        <v>434</v>
      </c>
      <c r="D132" s="57">
        <v>1612914.11</v>
      </c>
      <c r="E132" s="1">
        <v>0</v>
      </c>
      <c r="F132" s="42">
        <v>0</v>
      </c>
      <c r="G132" s="42">
        <v>0</v>
      </c>
      <c r="H132" s="18">
        <v>0</v>
      </c>
      <c r="I132" s="18">
        <v>0</v>
      </c>
      <c r="J132" s="87">
        <f t="shared" si="3"/>
        <v>1612914.11</v>
      </c>
      <c r="K132" s="43"/>
      <c r="L132" s="42"/>
    </row>
    <row r="133" spans="1:12" ht="12.75">
      <c r="A133" s="38" t="s">
        <v>172</v>
      </c>
      <c r="B133" s="37" t="s">
        <v>169</v>
      </c>
      <c r="C133" s="68" t="s">
        <v>435</v>
      </c>
      <c r="D133" s="57">
        <v>2484231.89</v>
      </c>
      <c r="E133" s="1">
        <v>0</v>
      </c>
      <c r="F133" s="42">
        <v>0</v>
      </c>
      <c r="G133" s="42">
        <v>0</v>
      </c>
      <c r="H133" s="18">
        <v>0</v>
      </c>
      <c r="I133" s="18">
        <v>0</v>
      </c>
      <c r="J133" s="87">
        <f t="shared" si="3"/>
        <v>2484231.89</v>
      </c>
      <c r="K133" s="43"/>
      <c r="L133" s="42"/>
    </row>
    <row r="134" spans="1:12" ht="12.75">
      <c r="A134" s="38" t="s">
        <v>173</v>
      </c>
      <c r="B134" s="37" t="s">
        <v>169</v>
      </c>
      <c r="C134" s="68" t="s">
        <v>436</v>
      </c>
      <c r="D134" s="57">
        <v>1961373.57</v>
      </c>
      <c r="E134" s="1">
        <v>0</v>
      </c>
      <c r="F134" s="42">
        <v>0</v>
      </c>
      <c r="G134" s="42">
        <v>0</v>
      </c>
      <c r="H134" s="18">
        <v>0</v>
      </c>
      <c r="I134" s="18">
        <v>0</v>
      </c>
      <c r="J134" s="87">
        <f t="shared" si="3"/>
        <v>1961373.57</v>
      </c>
      <c r="K134" s="43"/>
      <c r="L134" s="42"/>
    </row>
    <row r="135" spans="1:12" ht="12.75">
      <c r="A135" s="38" t="s">
        <v>174</v>
      </c>
      <c r="B135" s="37" t="s">
        <v>169</v>
      </c>
      <c r="C135" s="68" t="s">
        <v>437</v>
      </c>
      <c r="D135" s="57">
        <v>2456325.55</v>
      </c>
      <c r="E135" s="1">
        <v>0</v>
      </c>
      <c r="F135" s="42">
        <v>0</v>
      </c>
      <c r="G135" s="42">
        <v>0</v>
      </c>
      <c r="H135" s="18">
        <v>0</v>
      </c>
      <c r="I135" s="18">
        <v>0</v>
      </c>
      <c r="J135" s="87">
        <f aca="true" t="shared" si="4" ref="J135:J166">SUM(D135:I135)</f>
        <v>2456325.55</v>
      </c>
      <c r="K135" s="43"/>
      <c r="L135" s="42"/>
    </row>
    <row r="136" spans="1:12" ht="12.75">
      <c r="A136" s="38" t="s">
        <v>175</v>
      </c>
      <c r="B136" s="37" t="s">
        <v>176</v>
      </c>
      <c r="C136" s="68" t="s">
        <v>438</v>
      </c>
      <c r="D136" s="57">
        <v>1173983.43</v>
      </c>
      <c r="E136" s="1">
        <v>0</v>
      </c>
      <c r="F136" s="42">
        <v>0</v>
      </c>
      <c r="G136" s="42">
        <v>0</v>
      </c>
      <c r="H136" s="18">
        <v>0</v>
      </c>
      <c r="I136" s="18">
        <v>0</v>
      </c>
      <c r="J136" s="87">
        <f t="shared" si="4"/>
        <v>1173983.43</v>
      </c>
      <c r="K136" s="43"/>
      <c r="L136" s="42"/>
    </row>
    <row r="137" spans="1:12" ht="12.75">
      <c r="A137" s="38" t="s">
        <v>177</v>
      </c>
      <c r="B137" s="37" t="s">
        <v>176</v>
      </c>
      <c r="C137" s="68" t="s">
        <v>439</v>
      </c>
      <c r="D137" s="57">
        <v>1356889.99</v>
      </c>
      <c r="E137" s="1">
        <v>0</v>
      </c>
      <c r="F137" s="42">
        <v>0</v>
      </c>
      <c r="G137" s="42">
        <v>0</v>
      </c>
      <c r="H137" s="18">
        <v>0</v>
      </c>
      <c r="I137" s="18">
        <v>0</v>
      </c>
      <c r="J137" s="87">
        <f t="shared" si="4"/>
        <v>1356889.99</v>
      </c>
      <c r="K137" s="43"/>
      <c r="L137" s="42"/>
    </row>
    <row r="138" spans="1:12" ht="12.75">
      <c r="A138" s="38" t="s">
        <v>178</v>
      </c>
      <c r="B138" s="37" t="s">
        <v>179</v>
      </c>
      <c r="C138" s="68" t="s">
        <v>440</v>
      </c>
      <c r="D138" s="57">
        <v>5030817.71</v>
      </c>
      <c r="E138" s="1">
        <v>0</v>
      </c>
      <c r="F138" s="42">
        <v>0</v>
      </c>
      <c r="G138" s="42">
        <v>0</v>
      </c>
      <c r="H138" s="18">
        <v>13109.31</v>
      </c>
      <c r="I138" s="18">
        <v>0</v>
      </c>
      <c r="J138" s="87">
        <f t="shared" si="4"/>
        <v>5043927.02</v>
      </c>
      <c r="K138" s="43"/>
      <c r="L138" s="42"/>
    </row>
    <row r="139" spans="1:12" ht="12.75">
      <c r="A139" s="38" t="s">
        <v>180</v>
      </c>
      <c r="B139" s="37" t="s">
        <v>179</v>
      </c>
      <c r="C139" s="68" t="s">
        <v>441</v>
      </c>
      <c r="D139" s="57">
        <v>0</v>
      </c>
      <c r="E139" s="1">
        <v>0</v>
      </c>
      <c r="F139" s="42">
        <v>0</v>
      </c>
      <c r="G139" s="42">
        <v>0</v>
      </c>
      <c r="H139" s="18">
        <v>0</v>
      </c>
      <c r="I139" s="18">
        <v>0</v>
      </c>
      <c r="J139" s="87">
        <f t="shared" si="4"/>
        <v>0</v>
      </c>
      <c r="K139" s="43"/>
      <c r="L139" s="42"/>
    </row>
    <row r="140" spans="1:12" ht="12.75">
      <c r="A140" s="38" t="s">
        <v>181</v>
      </c>
      <c r="B140" s="37" t="s">
        <v>182</v>
      </c>
      <c r="C140" s="68" t="s">
        <v>442</v>
      </c>
      <c r="D140" s="57">
        <v>2459815.78</v>
      </c>
      <c r="E140" s="1">
        <v>0</v>
      </c>
      <c r="F140" s="42">
        <v>0</v>
      </c>
      <c r="G140" s="42">
        <v>0</v>
      </c>
      <c r="H140" s="18">
        <v>0</v>
      </c>
      <c r="I140" s="18">
        <v>0</v>
      </c>
      <c r="J140" s="87">
        <f t="shared" si="4"/>
        <v>2459815.78</v>
      </c>
      <c r="K140" s="43"/>
      <c r="L140" s="42"/>
    </row>
    <row r="141" spans="1:12" ht="12.75">
      <c r="A141" s="38" t="s">
        <v>183</v>
      </c>
      <c r="B141" s="37" t="s">
        <v>182</v>
      </c>
      <c r="C141" s="68" t="s">
        <v>443</v>
      </c>
      <c r="D141" s="57">
        <v>1712137.18</v>
      </c>
      <c r="E141" s="1">
        <v>0</v>
      </c>
      <c r="F141" s="42">
        <v>0</v>
      </c>
      <c r="G141" s="42">
        <v>0</v>
      </c>
      <c r="H141" s="18">
        <v>0</v>
      </c>
      <c r="I141" s="18">
        <v>0</v>
      </c>
      <c r="J141" s="87">
        <f t="shared" si="4"/>
        <v>1712137.18</v>
      </c>
      <c r="K141" s="43"/>
      <c r="L141" s="42"/>
    </row>
    <row r="142" spans="1:12" ht="12.75">
      <c r="A142" s="38" t="s">
        <v>184</v>
      </c>
      <c r="B142" s="37" t="s">
        <v>185</v>
      </c>
      <c r="C142" s="68" t="s">
        <v>444</v>
      </c>
      <c r="D142" s="57">
        <v>2270169.85</v>
      </c>
      <c r="E142" s="1">
        <v>0</v>
      </c>
      <c r="F142" s="42">
        <v>0</v>
      </c>
      <c r="G142" s="42">
        <v>0</v>
      </c>
      <c r="H142" s="18">
        <v>0</v>
      </c>
      <c r="I142" s="18">
        <v>0</v>
      </c>
      <c r="J142" s="87">
        <f t="shared" si="4"/>
        <v>2270169.85</v>
      </c>
      <c r="K142" s="43"/>
      <c r="L142" s="42"/>
    </row>
    <row r="143" spans="1:12" ht="12.75">
      <c r="A143" s="38" t="s">
        <v>186</v>
      </c>
      <c r="B143" s="37" t="s">
        <v>187</v>
      </c>
      <c r="C143" s="68" t="s">
        <v>445</v>
      </c>
      <c r="D143" s="57">
        <v>1764685.34</v>
      </c>
      <c r="E143" s="1">
        <v>0</v>
      </c>
      <c r="F143" s="42">
        <v>0</v>
      </c>
      <c r="G143" s="42">
        <v>0</v>
      </c>
      <c r="H143" s="18">
        <v>0</v>
      </c>
      <c r="I143" s="18">
        <v>0</v>
      </c>
      <c r="J143" s="87">
        <f t="shared" si="4"/>
        <v>1764685.34</v>
      </c>
      <c r="K143" s="43"/>
      <c r="L143" s="42"/>
    </row>
    <row r="144" spans="1:12" ht="12.75">
      <c r="A144" s="38" t="s">
        <v>188</v>
      </c>
      <c r="B144" s="37" t="s">
        <v>187</v>
      </c>
      <c r="C144" s="68" t="s">
        <v>446</v>
      </c>
      <c r="D144" s="57">
        <v>8275488.840000001</v>
      </c>
      <c r="E144" s="1">
        <v>0</v>
      </c>
      <c r="F144" s="42">
        <v>0</v>
      </c>
      <c r="G144" s="42">
        <v>0</v>
      </c>
      <c r="H144" s="18">
        <v>0</v>
      </c>
      <c r="I144" s="18">
        <v>0</v>
      </c>
      <c r="J144" s="87">
        <f t="shared" si="4"/>
        <v>8275488.840000001</v>
      </c>
      <c r="K144" s="43"/>
      <c r="L144" s="42"/>
    </row>
    <row r="145" spans="1:12" ht="12.75">
      <c r="A145" s="38" t="s">
        <v>189</v>
      </c>
      <c r="B145" s="37" t="s">
        <v>187</v>
      </c>
      <c r="C145" s="68" t="s">
        <v>447</v>
      </c>
      <c r="D145" s="57">
        <v>1750347.27</v>
      </c>
      <c r="E145" s="1">
        <v>0</v>
      </c>
      <c r="F145" s="42">
        <v>0</v>
      </c>
      <c r="G145" s="42">
        <v>0</v>
      </c>
      <c r="H145" s="18">
        <v>0</v>
      </c>
      <c r="I145" s="18">
        <v>0</v>
      </c>
      <c r="J145" s="87">
        <f t="shared" si="4"/>
        <v>1750347.27</v>
      </c>
      <c r="K145" s="43"/>
      <c r="L145" s="42"/>
    </row>
    <row r="146" spans="1:12" ht="12.75">
      <c r="A146" s="38" t="s">
        <v>190</v>
      </c>
      <c r="B146" s="37" t="s">
        <v>187</v>
      </c>
      <c r="C146" s="68" t="s">
        <v>448</v>
      </c>
      <c r="D146" s="57">
        <v>1782007.54</v>
      </c>
      <c r="E146" s="1">
        <v>0</v>
      </c>
      <c r="F146" s="42">
        <v>0</v>
      </c>
      <c r="G146" s="42">
        <v>0</v>
      </c>
      <c r="H146" s="18">
        <v>0</v>
      </c>
      <c r="I146" s="18">
        <v>0</v>
      </c>
      <c r="J146" s="87">
        <f t="shared" si="4"/>
        <v>1782007.54</v>
      </c>
      <c r="K146" s="43"/>
      <c r="L146" s="42"/>
    </row>
    <row r="147" spans="1:12" ht="12.75">
      <c r="A147" s="38" t="s">
        <v>191</v>
      </c>
      <c r="B147" s="37" t="s">
        <v>192</v>
      </c>
      <c r="C147" s="68" t="s">
        <v>449</v>
      </c>
      <c r="D147" s="57">
        <v>79627231.14999999</v>
      </c>
      <c r="E147" s="1">
        <v>0</v>
      </c>
      <c r="F147" s="42">
        <v>974223</v>
      </c>
      <c r="G147" s="42">
        <v>0</v>
      </c>
      <c r="H147" s="18">
        <v>242545.44</v>
      </c>
      <c r="I147" s="18">
        <v>0</v>
      </c>
      <c r="J147" s="87">
        <f t="shared" si="4"/>
        <v>80843999.58999999</v>
      </c>
      <c r="K147" s="1"/>
      <c r="L147" s="42"/>
    </row>
    <row r="148" spans="1:12" ht="12.75">
      <c r="A148" s="38" t="s">
        <v>193</v>
      </c>
      <c r="B148" s="37" t="s">
        <v>192</v>
      </c>
      <c r="C148" s="68" t="s">
        <v>450</v>
      </c>
      <c r="D148" s="57">
        <v>34366581.31</v>
      </c>
      <c r="E148" s="1">
        <v>0</v>
      </c>
      <c r="F148" s="42">
        <v>0</v>
      </c>
      <c r="G148" s="42">
        <v>0</v>
      </c>
      <c r="H148" s="18">
        <v>227673.02</v>
      </c>
      <c r="I148" s="18">
        <v>0</v>
      </c>
      <c r="J148" s="87">
        <f t="shared" si="4"/>
        <v>34594254.330000006</v>
      </c>
      <c r="K148" s="1"/>
      <c r="L148" s="42"/>
    </row>
    <row r="149" spans="1:12" ht="12.75">
      <c r="A149" s="38" t="s">
        <v>194</v>
      </c>
      <c r="B149" s="37" t="s">
        <v>195</v>
      </c>
      <c r="C149" s="68" t="s">
        <v>451</v>
      </c>
      <c r="D149" s="57">
        <v>0</v>
      </c>
      <c r="E149" s="1">
        <v>0</v>
      </c>
      <c r="F149" s="42">
        <v>0</v>
      </c>
      <c r="G149" s="42">
        <v>0</v>
      </c>
      <c r="H149" s="18">
        <v>0</v>
      </c>
      <c r="I149" s="18">
        <v>0</v>
      </c>
      <c r="J149" s="87">
        <f t="shared" si="4"/>
        <v>0</v>
      </c>
      <c r="K149" s="1"/>
      <c r="L149" s="42"/>
    </row>
    <row r="150" spans="1:12" ht="12.75">
      <c r="A150" s="38" t="s">
        <v>196</v>
      </c>
      <c r="B150" s="37" t="s">
        <v>195</v>
      </c>
      <c r="C150" s="68" t="s">
        <v>452</v>
      </c>
      <c r="D150" s="57">
        <v>2045594.62</v>
      </c>
      <c r="E150" s="1">
        <v>45635.619999999995</v>
      </c>
      <c r="F150" s="42">
        <v>0</v>
      </c>
      <c r="G150" s="42">
        <v>0</v>
      </c>
      <c r="H150" s="18">
        <v>0</v>
      </c>
      <c r="I150" s="18">
        <v>0</v>
      </c>
      <c r="J150" s="87">
        <f t="shared" si="4"/>
        <v>2091230.2400000002</v>
      </c>
      <c r="K150" s="1"/>
      <c r="L150" s="42"/>
    </row>
    <row r="151" spans="1:12" ht="12.75">
      <c r="A151" s="38" t="s">
        <v>197</v>
      </c>
      <c r="B151" s="37" t="s">
        <v>198</v>
      </c>
      <c r="C151" s="68" t="s">
        <v>453</v>
      </c>
      <c r="D151" s="57">
        <v>2134739.3</v>
      </c>
      <c r="E151" s="1">
        <v>0</v>
      </c>
      <c r="F151" s="42">
        <v>0</v>
      </c>
      <c r="G151" s="42">
        <v>0</v>
      </c>
      <c r="H151" s="18">
        <v>0</v>
      </c>
      <c r="I151" s="18">
        <v>0</v>
      </c>
      <c r="J151" s="87">
        <f t="shared" si="4"/>
        <v>2134739.3</v>
      </c>
      <c r="K151" s="1"/>
      <c r="L151" s="42"/>
    </row>
    <row r="152" spans="1:12" ht="12.75">
      <c r="A152" s="38" t="s">
        <v>199</v>
      </c>
      <c r="B152" s="37" t="s">
        <v>198</v>
      </c>
      <c r="C152" s="68" t="s">
        <v>454</v>
      </c>
      <c r="D152" s="57">
        <v>5777473.69</v>
      </c>
      <c r="E152" s="1">
        <v>0</v>
      </c>
      <c r="F152" s="42">
        <v>0</v>
      </c>
      <c r="G152" s="42">
        <v>0</v>
      </c>
      <c r="H152" s="18">
        <v>0</v>
      </c>
      <c r="I152" s="18">
        <v>0</v>
      </c>
      <c r="J152" s="87">
        <f t="shared" si="4"/>
        <v>5777473.69</v>
      </c>
      <c r="K152" s="1"/>
      <c r="L152" s="42"/>
    </row>
    <row r="153" spans="1:12" ht="12.75">
      <c r="A153" s="38" t="s">
        <v>200</v>
      </c>
      <c r="B153" s="37" t="s">
        <v>198</v>
      </c>
      <c r="C153" s="68" t="s">
        <v>455</v>
      </c>
      <c r="D153" s="57">
        <v>2230055.08</v>
      </c>
      <c r="E153" s="1">
        <v>0</v>
      </c>
      <c r="F153" s="42">
        <v>0</v>
      </c>
      <c r="G153" s="42">
        <v>0</v>
      </c>
      <c r="H153" s="18">
        <v>0</v>
      </c>
      <c r="I153" s="18">
        <v>0</v>
      </c>
      <c r="J153" s="87">
        <f t="shared" si="4"/>
        <v>2230055.08</v>
      </c>
      <c r="K153" s="1"/>
      <c r="L153" s="42"/>
    </row>
    <row r="154" spans="1:12" ht="12.75">
      <c r="A154" s="38" t="s">
        <v>201</v>
      </c>
      <c r="B154" s="37" t="s">
        <v>202</v>
      </c>
      <c r="C154" s="68" t="s">
        <v>456</v>
      </c>
      <c r="D154" s="57">
        <v>915574.18</v>
      </c>
      <c r="E154" s="1">
        <v>0</v>
      </c>
      <c r="F154" s="42">
        <v>0</v>
      </c>
      <c r="G154" s="42">
        <v>0</v>
      </c>
      <c r="H154" s="18">
        <v>0</v>
      </c>
      <c r="I154" s="18">
        <v>0</v>
      </c>
      <c r="J154" s="87">
        <f t="shared" si="4"/>
        <v>915574.18</v>
      </c>
      <c r="K154" s="1"/>
      <c r="L154" s="42"/>
    </row>
    <row r="155" spans="1:12" ht="12.75">
      <c r="A155" s="38" t="s">
        <v>203</v>
      </c>
      <c r="B155" s="37" t="s">
        <v>202</v>
      </c>
      <c r="C155" s="68" t="s">
        <v>457</v>
      </c>
      <c r="D155" s="57">
        <v>4990753.93</v>
      </c>
      <c r="E155" s="1">
        <v>0</v>
      </c>
      <c r="F155" s="42">
        <v>0</v>
      </c>
      <c r="G155" s="42">
        <v>0</v>
      </c>
      <c r="H155" s="18">
        <v>0</v>
      </c>
      <c r="I155" s="18">
        <v>0</v>
      </c>
      <c r="J155" s="87">
        <f t="shared" si="4"/>
        <v>4990753.93</v>
      </c>
      <c r="K155" s="1"/>
      <c r="L155" s="42"/>
    </row>
    <row r="156" spans="1:12" ht="12.75">
      <c r="A156" s="38" t="s">
        <v>204</v>
      </c>
      <c r="B156" s="37" t="s">
        <v>202</v>
      </c>
      <c r="C156" s="68" t="s">
        <v>458</v>
      </c>
      <c r="D156" s="57">
        <v>532977.75</v>
      </c>
      <c r="E156" s="1">
        <v>0</v>
      </c>
      <c r="F156" s="42">
        <v>0</v>
      </c>
      <c r="G156" s="42">
        <v>0</v>
      </c>
      <c r="H156" s="18">
        <v>0</v>
      </c>
      <c r="I156" s="18">
        <v>0</v>
      </c>
      <c r="J156" s="87">
        <f t="shared" si="4"/>
        <v>532977.75</v>
      </c>
      <c r="K156" s="1"/>
      <c r="L156" s="42"/>
    </row>
    <row r="157" spans="1:12" ht="12.75">
      <c r="A157" s="38" t="s">
        <v>205</v>
      </c>
      <c r="B157" s="37" t="s">
        <v>206</v>
      </c>
      <c r="C157" s="68" t="s">
        <v>459</v>
      </c>
      <c r="D157" s="57">
        <v>944375.96</v>
      </c>
      <c r="E157" s="1">
        <v>0</v>
      </c>
      <c r="F157" s="42">
        <v>0</v>
      </c>
      <c r="G157" s="42">
        <v>0</v>
      </c>
      <c r="H157" s="18">
        <v>0</v>
      </c>
      <c r="I157" s="18">
        <v>0</v>
      </c>
      <c r="J157" s="87">
        <f t="shared" si="4"/>
        <v>944375.96</v>
      </c>
      <c r="K157" s="1"/>
      <c r="L157" s="42"/>
    </row>
    <row r="158" spans="1:12" ht="12.75">
      <c r="A158" s="38" t="s">
        <v>207</v>
      </c>
      <c r="B158" s="37" t="s">
        <v>206</v>
      </c>
      <c r="C158" s="68" t="s">
        <v>460</v>
      </c>
      <c r="D158" s="57">
        <v>1506093.22</v>
      </c>
      <c r="E158" s="1">
        <v>0</v>
      </c>
      <c r="F158" s="42">
        <v>0</v>
      </c>
      <c r="G158" s="42">
        <v>0</v>
      </c>
      <c r="H158" s="18">
        <v>0</v>
      </c>
      <c r="I158" s="18">
        <v>0</v>
      </c>
      <c r="J158" s="87">
        <f t="shared" si="4"/>
        <v>1506093.22</v>
      </c>
      <c r="K158" s="43"/>
      <c r="L158" s="42"/>
    </row>
    <row r="159" spans="1:12" ht="12.75">
      <c r="A159" s="38" t="s">
        <v>208</v>
      </c>
      <c r="B159" s="37" t="s">
        <v>206</v>
      </c>
      <c r="C159" s="68" t="s">
        <v>461</v>
      </c>
      <c r="D159" s="57">
        <v>3510014.4</v>
      </c>
      <c r="E159" s="1">
        <v>0</v>
      </c>
      <c r="F159" s="42">
        <v>0</v>
      </c>
      <c r="G159" s="42">
        <v>0</v>
      </c>
      <c r="H159" s="18">
        <v>11228.28</v>
      </c>
      <c r="I159" s="18">
        <v>0</v>
      </c>
      <c r="J159" s="87">
        <f t="shared" si="4"/>
        <v>3521242.6799999997</v>
      </c>
      <c r="K159" s="43"/>
      <c r="L159" s="42"/>
    </row>
    <row r="160" spans="1:12" ht="12.75">
      <c r="A160" s="38" t="s">
        <v>209</v>
      </c>
      <c r="B160" s="37" t="s">
        <v>210</v>
      </c>
      <c r="C160" s="68" t="s">
        <v>462</v>
      </c>
      <c r="D160" s="57">
        <v>343704.23</v>
      </c>
      <c r="E160" s="1">
        <v>0</v>
      </c>
      <c r="F160" s="42">
        <v>0</v>
      </c>
      <c r="G160" s="42">
        <v>0</v>
      </c>
      <c r="H160" s="18">
        <v>0</v>
      </c>
      <c r="I160" s="18">
        <v>0</v>
      </c>
      <c r="J160" s="87">
        <f t="shared" si="4"/>
        <v>343704.23</v>
      </c>
      <c r="K160" s="43"/>
      <c r="L160" s="42"/>
    </row>
    <row r="161" spans="1:12" ht="12.75">
      <c r="A161" s="38" t="s">
        <v>211</v>
      </c>
      <c r="B161" s="37" t="s">
        <v>212</v>
      </c>
      <c r="C161" s="68" t="s">
        <v>463</v>
      </c>
      <c r="D161" s="57">
        <v>1712091.38</v>
      </c>
      <c r="E161" s="1">
        <v>0</v>
      </c>
      <c r="F161" s="42">
        <v>0</v>
      </c>
      <c r="G161" s="42">
        <v>0</v>
      </c>
      <c r="H161" s="18">
        <v>171087.2</v>
      </c>
      <c r="I161" s="18">
        <v>0</v>
      </c>
      <c r="J161" s="87">
        <f t="shared" si="4"/>
        <v>1883178.5799999998</v>
      </c>
      <c r="K161" s="43"/>
      <c r="L161" s="42"/>
    </row>
    <row r="162" spans="1:12" ht="12.75">
      <c r="A162" s="38" t="s">
        <v>213</v>
      </c>
      <c r="B162" s="37" t="s">
        <v>212</v>
      </c>
      <c r="C162" s="68" t="s">
        <v>464</v>
      </c>
      <c r="D162" s="57">
        <v>2265887.39</v>
      </c>
      <c r="E162" s="1">
        <v>0</v>
      </c>
      <c r="F162" s="42">
        <v>0</v>
      </c>
      <c r="G162" s="42">
        <v>0</v>
      </c>
      <c r="H162" s="18">
        <v>0</v>
      </c>
      <c r="I162" s="18">
        <v>0</v>
      </c>
      <c r="J162" s="87">
        <f t="shared" si="4"/>
        <v>2265887.39</v>
      </c>
      <c r="K162" s="43"/>
      <c r="L162" s="42"/>
    </row>
    <row r="163" spans="1:12" ht="12.75">
      <c r="A163" s="38" t="s">
        <v>214</v>
      </c>
      <c r="B163" s="37" t="s">
        <v>215</v>
      </c>
      <c r="C163" s="68" t="s">
        <v>465</v>
      </c>
      <c r="D163" s="57">
        <v>5827670.57</v>
      </c>
      <c r="E163" s="1">
        <v>0</v>
      </c>
      <c r="F163" s="42">
        <v>0</v>
      </c>
      <c r="G163" s="42">
        <v>0</v>
      </c>
      <c r="H163" s="18">
        <v>0</v>
      </c>
      <c r="I163" s="18">
        <v>0</v>
      </c>
      <c r="J163" s="87">
        <f t="shared" si="4"/>
        <v>5827670.57</v>
      </c>
      <c r="K163" s="43"/>
      <c r="L163" s="42"/>
    </row>
    <row r="164" spans="1:12" ht="12.75">
      <c r="A164" s="38" t="s">
        <v>216</v>
      </c>
      <c r="B164" s="37" t="s">
        <v>215</v>
      </c>
      <c r="C164" s="68" t="s">
        <v>466</v>
      </c>
      <c r="D164" s="57">
        <v>846745.02</v>
      </c>
      <c r="E164" s="1">
        <v>0</v>
      </c>
      <c r="F164" s="42">
        <v>0</v>
      </c>
      <c r="G164" s="42">
        <v>0</v>
      </c>
      <c r="H164" s="18">
        <v>0</v>
      </c>
      <c r="I164" s="18">
        <v>0</v>
      </c>
      <c r="J164" s="87">
        <f t="shared" si="4"/>
        <v>846745.02</v>
      </c>
      <c r="K164" s="43"/>
      <c r="L164" s="42"/>
    </row>
    <row r="165" spans="1:12" ht="12.75">
      <c r="A165" s="38" t="s">
        <v>217</v>
      </c>
      <c r="B165" s="37" t="s">
        <v>218</v>
      </c>
      <c r="C165" s="68" t="s">
        <v>467</v>
      </c>
      <c r="D165" s="57">
        <v>2050852.46</v>
      </c>
      <c r="E165" s="1">
        <v>0</v>
      </c>
      <c r="F165" s="42">
        <v>0</v>
      </c>
      <c r="G165" s="42">
        <v>0</v>
      </c>
      <c r="H165" s="18">
        <v>0</v>
      </c>
      <c r="I165" s="18">
        <v>0</v>
      </c>
      <c r="J165" s="87">
        <f t="shared" si="4"/>
        <v>2050852.46</v>
      </c>
      <c r="K165" s="43"/>
      <c r="L165" s="42"/>
    </row>
    <row r="166" spans="1:12" ht="12.75">
      <c r="A166" s="38" t="s">
        <v>219</v>
      </c>
      <c r="B166" s="37" t="s">
        <v>220</v>
      </c>
      <c r="C166" s="68" t="s">
        <v>468</v>
      </c>
      <c r="D166" s="57">
        <v>54796.75</v>
      </c>
      <c r="E166" s="1">
        <v>0</v>
      </c>
      <c r="F166" s="42">
        <v>0</v>
      </c>
      <c r="G166" s="42">
        <v>0</v>
      </c>
      <c r="H166" s="18">
        <v>0</v>
      </c>
      <c r="I166" s="18">
        <v>-54796.75</v>
      </c>
      <c r="J166" s="87">
        <f t="shared" si="4"/>
        <v>0</v>
      </c>
      <c r="K166" s="43"/>
      <c r="L166" s="42"/>
    </row>
    <row r="167" spans="1:12" ht="12.75">
      <c r="A167" s="38" t="s">
        <v>221</v>
      </c>
      <c r="B167" s="37" t="s">
        <v>220</v>
      </c>
      <c r="C167" s="68" t="s">
        <v>469</v>
      </c>
      <c r="D167" s="57">
        <v>9907727.78</v>
      </c>
      <c r="E167" s="1">
        <v>55562.11</v>
      </c>
      <c r="F167" s="42">
        <v>0</v>
      </c>
      <c r="G167" s="42">
        <v>0</v>
      </c>
      <c r="H167" s="18">
        <v>0</v>
      </c>
      <c r="I167" s="18">
        <v>0</v>
      </c>
      <c r="J167" s="87">
        <f aca="true" t="shared" si="5" ref="J167:J198">SUM(D167:I167)</f>
        <v>9963289.889999999</v>
      </c>
      <c r="K167" s="43"/>
      <c r="L167" s="42"/>
    </row>
    <row r="168" spans="1:12" ht="12.75">
      <c r="A168" s="38" t="s">
        <v>222</v>
      </c>
      <c r="B168" s="37" t="s">
        <v>223</v>
      </c>
      <c r="C168" s="68" t="s">
        <v>470</v>
      </c>
      <c r="D168" s="57">
        <v>1776395.55</v>
      </c>
      <c r="E168" s="1">
        <v>0</v>
      </c>
      <c r="F168" s="42">
        <v>0</v>
      </c>
      <c r="G168" s="42">
        <v>0</v>
      </c>
      <c r="H168" s="18">
        <v>0</v>
      </c>
      <c r="I168" s="18">
        <v>0</v>
      </c>
      <c r="J168" s="87">
        <f t="shared" si="5"/>
        <v>1776395.55</v>
      </c>
      <c r="K168" s="43"/>
      <c r="L168" s="42"/>
    </row>
    <row r="169" spans="1:12" ht="12.75">
      <c r="A169" s="38" t="s">
        <v>224</v>
      </c>
      <c r="B169" s="37" t="s">
        <v>223</v>
      </c>
      <c r="C169" s="68" t="s">
        <v>471</v>
      </c>
      <c r="D169" s="57">
        <v>691543.32</v>
      </c>
      <c r="E169" s="1">
        <v>0</v>
      </c>
      <c r="F169" s="42">
        <v>0</v>
      </c>
      <c r="G169" s="42">
        <v>0</v>
      </c>
      <c r="H169" s="18">
        <v>0</v>
      </c>
      <c r="I169" s="18">
        <v>0</v>
      </c>
      <c r="J169" s="87">
        <f t="shared" si="5"/>
        <v>691543.32</v>
      </c>
      <c r="K169" s="43"/>
      <c r="L169" s="42"/>
    </row>
    <row r="170" spans="1:12" ht="12.75">
      <c r="A170" s="38" t="s">
        <v>225</v>
      </c>
      <c r="B170" s="37" t="s">
        <v>223</v>
      </c>
      <c r="C170" s="68" t="s">
        <v>472</v>
      </c>
      <c r="D170" s="57">
        <v>1516383.17</v>
      </c>
      <c r="E170" s="1">
        <v>0</v>
      </c>
      <c r="F170" s="42">
        <v>0</v>
      </c>
      <c r="G170" s="42">
        <v>0</v>
      </c>
      <c r="H170" s="18">
        <v>0</v>
      </c>
      <c r="I170" s="18">
        <v>0</v>
      </c>
      <c r="J170" s="87">
        <f t="shared" si="5"/>
        <v>1516383.17</v>
      </c>
      <c r="K170" s="43"/>
      <c r="L170" s="42"/>
    </row>
    <row r="171" spans="1:12" ht="12.75">
      <c r="A171" s="38" t="s">
        <v>226</v>
      </c>
      <c r="B171" s="37" t="s">
        <v>223</v>
      </c>
      <c r="C171" s="68" t="s">
        <v>473</v>
      </c>
      <c r="D171" s="57">
        <v>1172427.5</v>
      </c>
      <c r="E171" s="1">
        <v>0</v>
      </c>
      <c r="F171" s="42">
        <v>0</v>
      </c>
      <c r="G171" s="42">
        <v>0</v>
      </c>
      <c r="H171" s="18">
        <v>0</v>
      </c>
      <c r="I171" s="18">
        <v>0</v>
      </c>
      <c r="J171" s="87">
        <f t="shared" si="5"/>
        <v>1172427.5</v>
      </c>
      <c r="K171" s="43"/>
      <c r="L171" s="42"/>
    </row>
    <row r="172" spans="1:12" ht="12.75">
      <c r="A172" s="38" t="s">
        <v>227</v>
      </c>
      <c r="B172" s="37" t="s">
        <v>223</v>
      </c>
      <c r="C172" s="68" t="s">
        <v>474</v>
      </c>
      <c r="D172" s="57">
        <v>568464.47</v>
      </c>
      <c r="E172" s="1">
        <v>0</v>
      </c>
      <c r="F172" s="42">
        <v>0</v>
      </c>
      <c r="G172" s="42">
        <v>0</v>
      </c>
      <c r="H172" s="18">
        <v>0</v>
      </c>
      <c r="I172" s="18">
        <v>0</v>
      </c>
      <c r="J172" s="87">
        <f t="shared" si="5"/>
        <v>568464.47</v>
      </c>
      <c r="K172" s="43"/>
      <c r="L172" s="42"/>
    </row>
    <row r="173" spans="1:12" ht="12.75">
      <c r="A173" s="38" t="s">
        <v>228</v>
      </c>
      <c r="B173" s="37" t="s">
        <v>229</v>
      </c>
      <c r="C173" s="83" t="s">
        <v>501</v>
      </c>
      <c r="D173" s="57">
        <v>4553829.32</v>
      </c>
      <c r="E173" s="1">
        <v>0</v>
      </c>
      <c r="F173" s="42">
        <v>0</v>
      </c>
      <c r="G173" s="42">
        <v>0</v>
      </c>
      <c r="H173" s="18">
        <v>0</v>
      </c>
      <c r="I173" s="18">
        <v>0</v>
      </c>
      <c r="J173" s="87">
        <f t="shared" si="5"/>
        <v>4553829.32</v>
      </c>
      <c r="K173" s="43"/>
      <c r="L173" s="42"/>
    </row>
    <row r="174" spans="1:12" ht="12.75">
      <c r="A174" s="38" t="s">
        <v>230</v>
      </c>
      <c r="B174" s="37" t="s">
        <v>229</v>
      </c>
      <c r="C174" s="68" t="s">
        <v>475</v>
      </c>
      <c r="D174" s="57">
        <v>3611765.06</v>
      </c>
      <c r="E174" s="1">
        <v>0</v>
      </c>
      <c r="F174" s="42">
        <v>0</v>
      </c>
      <c r="G174" s="42">
        <v>0</v>
      </c>
      <c r="H174" s="18">
        <v>0</v>
      </c>
      <c r="I174" s="18">
        <v>0</v>
      </c>
      <c r="J174" s="87">
        <f t="shared" si="5"/>
        <v>3611765.06</v>
      </c>
      <c r="K174" s="43"/>
      <c r="L174" s="42"/>
    </row>
    <row r="175" spans="1:12" ht="12.75">
      <c r="A175" s="38" t="s">
        <v>231</v>
      </c>
      <c r="B175" s="37" t="s">
        <v>229</v>
      </c>
      <c r="C175" s="68" t="s">
        <v>476</v>
      </c>
      <c r="D175" s="57">
        <v>7728656.29</v>
      </c>
      <c r="E175" s="1">
        <v>0</v>
      </c>
      <c r="F175" s="42">
        <v>0</v>
      </c>
      <c r="G175" s="42">
        <v>0</v>
      </c>
      <c r="H175" s="18">
        <v>0</v>
      </c>
      <c r="I175" s="18">
        <v>0</v>
      </c>
      <c r="J175" s="87">
        <f t="shared" si="5"/>
        <v>7728656.29</v>
      </c>
      <c r="K175" s="43"/>
      <c r="L175" s="42"/>
    </row>
    <row r="176" spans="1:12" ht="12.75">
      <c r="A176" s="38" t="s">
        <v>232</v>
      </c>
      <c r="B176" s="37" t="s">
        <v>229</v>
      </c>
      <c r="C176" s="68" t="s">
        <v>477</v>
      </c>
      <c r="D176" s="57">
        <v>12984987.87</v>
      </c>
      <c r="E176" s="57">
        <v>103809</v>
      </c>
      <c r="F176" s="42">
        <v>490136.66</v>
      </c>
      <c r="G176" s="42">
        <v>0</v>
      </c>
      <c r="H176" s="18">
        <v>0</v>
      </c>
      <c r="I176" s="18">
        <v>0</v>
      </c>
      <c r="J176" s="87">
        <f t="shared" si="5"/>
        <v>13578933.53</v>
      </c>
      <c r="K176" s="43"/>
      <c r="L176" s="42"/>
    </row>
    <row r="177" spans="1:12" ht="12.75">
      <c r="A177" s="38" t="s">
        <v>233</v>
      </c>
      <c r="B177" s="37" t="s">
        <v>229</v>
      </c>
      <c r="C177" s="68" t="s">
        <v>478</v>
      </c>
      <c r="D177" s="57">
        <v>12861364.73</v>
      </c>
      <c r="E177" s="1">
        <v>0</v>
      </c>
      <c r="F177" s="42">
        <v>445333.3</v>
      </c>
      <c r="G177" s="42">
        <v>0</v>
      </c>
      <c r="H177" s="18">
        <v>0</v>
      </c>
      <c r="I177" s="18">
        <v>0</v>
      </c>
      <c r="J177" s="87">
        <f t="shared" si="5"/>
        <v>13306698.030000001</v>
      </c>
      <c r="K177" s="43"/>
      <c r="L177" s="42"/>
    </row>
    <row r="178" spans="1:12" ht="12.75">
      <c r="A178" s="38" t="s">
        <v>234</v>
      </c>
      <c r="B178" s="37" t="s">
        <v>229</v>
      </c>
      <c r="C178" s="68" t="s">
        <v>479</v>
      </c>
      <c r="D178" s="57">
        <v>90446939.64</v>
      </c>
      <c r="E178" s="1">
        <v>100848</v>
      </c>
      <c r="F178" s="42">
        <v>2993669.18</v>
      </c>
      <c r="G178" s="42">
        <v>0</v>
      </c>
      <c r="H178" s="18">
        <v>0</v>
      </c>
      <c r="I178" s="18">
        <v>0</v>
      </c>
      <c r="J178" s="87">
        <f t="shared" si="5"/>
        <v>93541456.82000001</v>
      </c>
      <c r="K178" s="43"/>
      <c r="L178" s="42"/>
    </row>
    <row r="179" spans="1:14" ht="12.75">
      <c r="A179" s="38" t="s">
        <v>235</v>
      </c>
      <c r="B179" s="37" t="s">
        <v>229</v>
      </c>
      <c r="C179" s="68" t="s">
        <v>480</v>
      </c>
      <c r="D179" s="57">
        <v>856131.4</v>
      </c>
      <c r="E179" s="1">
        <v>0</v>
      </c>
      <c r="F179" s="42">
        <v>0</v>
      </c>
      <c r="G179" s="42">
        <v>0</v>
      </c>
      <c r="H179" s="18">
        <v>0</v>
      </c>
      <c r="I179" s="18">
        <v>-172783.98</v>
      </c>
      <c r="J179" s="87">
        <f t="shared" si="5"/>
        <v>683347.42</v>
      </c>
      <c r="K179" s="43"/>
      <c r="L179" s="42"/>
      <c r="N179" s="80"/>
    </row>
    <row r="180" spans="1:12" ht="12.75">
      <c r="A180" s="38" t="s">
        <v>236</v>
      </c>
      <c r="B180" s="37" t="s">
        <v>229</v>
      </c>
      <c r="C180" s="68" t="s">
        <v>481</v>
      </c>
      <c r="D180" s="57">
        <v>9205192.05</v>
      </c>
      <c r="E180" s="1">
        <v>72863</v>
      </c>
      <c r="F180" s="42">
        <v>0</v>
      </c>
      <c r="G180" s="42">
        <v>0</v>
      </c>
      <c r="H180" s="18">
        <v>0</v>
      </c>
      <c r="I180" s="18">
        <v>0</v>
      </c>
      <c r="J180" s="87">
        <f t="shared" si="5"/>
        <v>9278055.05</v>
      </c>
      <c r="K180" s="43"/>
      <c r="L180" s="42"/>
    </row>
    <row r="181" spans="1:12" ht="12.75">
      <c r="A181" s="38" t="s">
        <v>237</v>
      </c>
      <c r="B181" s="37" t="s">
        <v>229</v>
      </c>
      <c r="C181" s="68" t="s">
        <v>482</v>
      </c>
      <c r="D181" s="57">
        <v>2572520.17</v>
      </c>
      <c r="E181" s="1">
        <v>0</v>
      </c>
      <c r="F181" s="42">
        <v>0</v>
      </c>
      <c r="G181" s="42">
        <v>0</v>
      </c>
      <c r="H181" s="18">
        <v>0</v>
      </c>
      <c r="I181" s="18">
        <v>0</v>
      </c>
      <c r="J181" s="87">
        <f t="shared" si="5"/>
        <v>2572520.17</v>
      </c>
      <c r="K181" s="43"/>
      <c r="L181" s="42"/>
    </row>
    <row r="182" spans="1:12" ht="12.75">
      <c r="A182" s="38" t="s">
        <v>238</v>
      </c>
      <c r="B182" s="37" t="s">
        <v>229</v>
      </c>
      <c r="C182" s="68" t="s">
        <v>483</v>
      </c>
      <c r="D182" s="57">
        <v>1098522.68</v>
      </c>
      <c r="E182" s="1">
        <v>0</v>
      </c>
      <c r="F182" s="42">
        <v>0</v>
      </c>
      <c r="G182" s="42">
        <v>0</v>
      </c>
      <c r="H182" s="18">
        <v>0</v>
      </c>
      <c r="I182" s="18">
        <v>0</v>
      </c>
      <c r="J182" s="87">
        <f t="shared" si="5"/>
        <v>1098522.68</v>
      </c>
      <c r="K182" s="43"/>
      <c r="L182" s="42"/>
    </row>
    <row r="183" spans="1:12" ht="12.75">
      <c r="A183" s="38" t="s">
        <v>239</v>
      </c>
      <c r="B183" s="37" t="s">
        <v>229</v>
      </c>
      <c r="C183" s="68" t="s">
        <v>484</v>
      </c>
      <c r="D183" s="57">
        <v>1132717.79</v>
      </c>
      <c r="E183" s="1">
        <v>0</v>
      </c>
      <c r="F183" s="42">
        <v>0</v>
      </c>
      <c r="G183" s="42">
        <v>0</v>
      </c>
      <c r="H183" s="18">
        <v>5715.37</v>
      </c>
      <c r="I183" s="18">
        <v>0</v>
      </c>
      <c r="J183" s="87">
        <f t="shared" si="5"/>
        <v>1138433.1600000001</v>
      </c>
      <c r="K183" s="43"/>
      <c r="L183" s="42"/>
    </row>
    <row r="184" spans="1:12" ht="12.75">
      <c r="A184" s="38" t="s">
        <v>240</v>
      </c>
      <c r="B184" s="37" t="s">
        <v>229</v>
      </c>
      <c r="C184" s="68" t="s">
        <v>485</v>
      </c>
      <c r="D184" s="57">
        <v>0</v>
      </c>
      <c r="E184" s="1">
        <v>0</v>
      </c>
      <c r="F184" s="42">
        <v>0</v>
      </c>
      <c r="G184" s="42">
        <v>0</v>
      </c>
      <c r="H184" s="18">
        <v>0</v>
      </c>
      <c r="I184" s="18">
        <v>0</v>
      </c>
      <c r="J184" s="87">
        <f t="shared" si="5"/>
        <v>0</v>
      </c>
      <c r="K184" s="43"/>
      <c r="L184" s="42"/>
    </row>
    <row r="185" spans="1:12" ht="12.75">
      <c r="A185" s="38">
        <v>3200</v>
      </c>
      <c r="B185" s="37" t="s">
        <v>241</v>
      </c>
      <c r="C185" s="68" t="s">
        <v>242</v>
      </c>
      <c r="D185" s="57">
        <v>2975530.18</v>
      </c>
      <c r="E185" s="1">
        <v>81278</v>
      </c>
      <c r="F185" s="42">
        <v>0</v>
      </c>
      <c r="G185" s="42">
        <v>0</v>
      </c>
      <c r="H185" s="18">
        <v>0</v>
      </c>
      <c r="I185" s="18">
        <v>0</v>
      </c>
      <c r="J185" s="87">
        <f t="shared" si="5"/>
        <v>3056808.18</v>
      </c>
      <c r="K185" s="43"/>
      <c r="L185" s="42"/>
    </row>
    <row r="186" spans="1:12" ht="12.75">
      <c r="A186" s="38">
        <v>3210</v>
      </c>
      <c r="B186" s="37" t="s">
        <v>241</v>
      </c>
      <c r="C186" s="68" t="s">
        <v>243</v>
      </c>
      <c r="D186" s="57">
        <v>2966887.09</v>
      </c>
      <c r="E186" s="1">
        <v>0</v>
      </c>
      <c r="F186" s="42">
        <v>0</v>
      </c>
      <c r="G186" s="42">
        <v>0</v>
      </c>
      <c r="H186" s="18">
        <v>0</v>
      </c>
      <c r="I186" s="18">
        <v>0</v>
      </c>
      <c r="J186" s="87">
        <f t="shared" si="5"/>
        <v>2966887.09</v>
      </c>
      <c r="K186" s="43"/>
      <c r="L186" s="42"/>
    </row>
    <row r="187" spans="1:12" ht="12.75">
      <c r="A187" s="38">
        <v>3220</v>
      </c>
      <c r="B187" s="37" t="s">
        <v>241</v>
      </c>
      <c r="C187" s="68" t="s">
        <v>244</v>
      </c>
      <c r="D187" s="57">
        <v>1357210.09</v>
      </c>
      <c r="E187" s="1">
        <v>0</v>
      </c>
      <c r="F187" s="42">
        <v>0</v>
      </c>
      <c r="G187" s="42">
        <v>0</v>
      </c>
      <c r="H187" s="18">
        <v>0</v>
      </c>
      <c r="I187" s="18">
        <v>0</v>
      </c>
      <c r="J187" s="87">
        <f t="shared" si="5"/>
        <v>1357210.09</v>
      </c>
      <c r="K187" s="43"/>
      <c r="L187" s="42"/>
    </row>
    <row r="188" spans="1:12" ht="12.75">
      <c r="A188" s="38">
        <v>3230</v>
      </c>
      <c r="B188" s="37" t="s">
        <v>241</v>
      </c>
      <c r="C188" s="68" t="s">
        <v>245</v>
      </c>
      <c r="D188" s="57">
        <v>590093.32</v>
      </c>
      <c r="E188" s="1">
        <v>0</v>
      </c>
      <c r="F188" s="42">
        <v>0</v>
      </c>
      <c r="G188" s="42">
        <v>0</v>
      </c>
      <c r="H188" s="18">
        <v>0</v>
      </c>
      <c r="I188" s="18">
        <v>0</v>
      </c>
      <c r="J188" s="87">
        <f t="shared" si="5"/>
        <v>590093.32</v>
      </c>
      <c r="K188" s="43"/>
      <c r="L188" s="42"/>
    </row>
    <row r="189" spans="1:12" ht="12.75">
      <c r="A189" s="38">
        <v>8001</v>
      </c>
      <c r="B189" s="37" t="s">
        <v>307</v>
      </c>
      <c r="C189" s="67" t="s">
        <v>308</v>
      </c>
      <c r="D189" s="30">
        <v>62044785.11999999</v>
      </c>
      <c r="E189" s="57">
        <v>0</v>
      </c>
      <c r="F189" s="42">
        <v>5388157.86</v>
      </c>
      <c r="G189" s="42">
        <v>2450420.74</v>
      </c>
      <c r="H189" s="18">
        <v>0</v>
      </c>
      <c r="I189" s="18">
        <v>0</v>
      </c>
      <c r="J189" s="87">
        <f t="shared" si="5"/>
        <v>69883363.71999998</v>
      </c>
      <c r="K189" s="43"/>
      <c r="L189" s="42"/>
    </row>
    <row r="190" spans="1:12" ht="12.75">
      <c r="A190" s="3">
        <v>9025</v>
      </c>
      <c r="B190" s="3">
        <v>9025</v>
      </c>
      <c r="C190" t="s">
        <v>248</v>
      </c>
      <c r="D190" s="57">
        <v>0</v>
      </c>
      <c r="E190" s="46">
        <v>0</v>
      </c>
      <c r="F190" s="42">
        <v>0</v>
      </c>
      <c r="G190" s="42">
        <v>0</v>
      </c>
      <c r="H190" s="18">
        <v>0</v>
      </c>
      <c r="I190" s="18">
        <v>0</v>
      </c>
      <c r="J190" s="87">
        <f t="shared" si="5"/>
        <v>0</v>
      </c>
      <c r="K190" s="43"/>
      <c r="L190" s="42"/>
    </row>
    <row r="191" spans="1:12" ht="12.75">
      <c r="A191" s="3">
        <v>9030</v>
      </c>
      <c r="B191" s="3">
        <v>9030</v>
      </c>
      <c r="C191" t="s">
        <v>249</v>
      </c>
      <c r="D191" s="57">
        <v>0</v>
      </c>
      <c r="E191" s="30">
        <v>0</v>
      </c>
      <c r="F191" s="42">
        <v>0</v>
      </c>
      <c r="G191" s="42">
        <v>0</v>
      </c>
      <c r="H191" s="18">
        <v>0</v>
      </c>
      <c r="I191" s="18">
        <v>0</v>
      </c>
      <c r="J191" s="87">
        <f t="shared" si="5"/>
        <v>0</v>
      </c>
      <c r="K191" s="43"/>
      <c r="L191" s="42"/>
    </row>
    <row r="192" spans="1:12" ht="12.75">
      <c r="A192" s="3">
        <v>9035</v>
      </c>
      <c r="B192" s="3">
        <v>9035</v>
      </c>
      <c r="C192" t="s">
        <v>250</v>
      </c>
      <c r="D192" s="57">
        <v>0</v>
      </c>
      <c r="E192" s="30">
        <v>0</v>
      </c>
      <c r="F192" s="42">
        <v>0</v>
      </c>
      <c r="G192" s="42">
        <v>0</v>
      </c>
      <c r="H192" s="18">
        <v>0</v>
      </c>
      <c r="I192" s="18">
        <v>0</v>
      </c>
      <c r="J192" s="87">
        <f t="shared" si="5"/>
        <v>0</v>
      </c>
      <c r="K192" s="43"/>
      <c r="L192" s="42"/>
    </row>
    <row r="193" spans="1:12" ht="12.75">
      <c r="A193" s="3">
        <v>9040</v>
      </c>
      <c r="B193" s="3">
        <v>9040</v>
      </c>
      <c r="C193" t="s">
        <v>251</v>
      </c>
      <c r="D193" s="57">
        <v>0</v>
      </c>
      <c r="E193" s="30">
        <v>0</v>
      </c>
      <c r="F193" s="42">
        <v>0</v>
      </c>
      <c r="G193" s="42">
        <v>0</v>
      </c>
      <c r="H193" s="18">
        <v>0</v>
      </c>
      <c r="I193" s="18">
        <v>0</v>
      </c>
      <c r="J193" s="87">
        <f t="shared" si="5"/>
        <v>0</v>
      </c>
      <c r="K193" s="43"/>
      <c r="L193" s="42"/>
    </row>
    <row r="194" spans="1:12" ht="12.75">
      <c r="A194" s="3">
        <v>9045</v>
      </c>
      <c r="B194" s="3">
        <v>9045</v>
      </c>
      <c r="C194" t="s">
        <v>252</v>
      </c>
      <c r="D194" s="57">
        <v>0</v>
      </c>
      <c r="E194" s="30">
        <v>0</v>
      </c>
      <c r="F194" s="42">
        <v>0</v>
      </c>
      <c r="G194" s="42">
        <v>0</v>
      </c>
      <c r="H194" s="18">
        <v>0</v>
      </c>
      <c r="I194" s="18">
        <v>0</v>
      </c>
      <c r="J194" s="87">
        <f t="shared" si="5"/>
        <v>0</v>
      </c>
      <c r="K194" s="43"/>
      <c r="L194" s="42"/>
    </row>
    <row r="195" spans="1:12" ht="12.75">
      <c r="A195" s="3">
        <v>9050</v>
      </c>
      <c r="B195" s="3">
        <v>9050</v>
      </c>
      <c r="C195" t="s">
        <v>253</v>
      </c>
      <c r="D195" s="57">
        <v>0</v>
      </c>
      <c r="E195" s="30">
        <v>0</v>
      </c>
      <c r="F195" s="42">
        <v>0</v>
      </c>
      <c r="G195" s="42">
        <v>0</v>
      </c>
      <c r="H195" s="18">
        <v>0</v>
      </c>
      <c r="I195" s="18">
        <v>0</v>
      </c>
      <c r="J195" s="87">
        <f t="shared" si="5"/>
        <v>0</v>
      </c>
      <c r="K195" s="43"/>
      <c r="L195" s="42"/>
    </row>
    <row r="196" spans="1:12" ht="12.75">
      <c r="A196" s="3">
        <v>9055</v>
      </c>
      <c r="B196" s="3">
        <v>9055</v>
      </c>
      <c r="C196" t="s">
        <v>254</v>
      </c>
      <c r="D196" s="57">
        <v>0</v>
      </c>
      <c r="E196" s="30">
        <v>0</v>
      </c>
      <c r="F196" s="42">
        <v>0</v>
      </c>
      <c r="G196" s="42">
        <v>0</v>
      </c>
      <c r="H196" s="18">
        <v>0</v>
      </c>
      <c r="I196" s="18">
        <v>0</v>
      </c>
      <c r="J196" s="87">
        <f t="shared" si="5"/>
        <v>0</v>
      </c>
      <c r="K196" s="43"/>
      <c r="L196" s="42"/>
    </row>
    <row r="197" spans="1:12" ht="12.75">
      <c r="A197" s="3">
        <v>9060</v>
      </c>
      <c r="B197" s="3">
        <v>9060</v>
      </c>
      <c r="C197" t="s">
        <v>255</v>
      </c>
      <c r="D197" s="57">
        <v>0</v>
      </c>
      <c r="E197" s="30">
        <v>0</v>
      </c>
      <c r="F197" s="42">
        <v>0</v>
      </c>
      <c r="G197" s="42">
        <v>0</v>
      </c>
      <c r="H197" s="18">
        <v>0</v>
      </c>
      <c r="I197" s="18">
        <v>0</v>
      </c>
      <c r="J197" s="87">
        <f t="shared" si="5"/>
        <v>0</v>
      </c>
      <c r="K197" s="43"/>
      <c r="L197" s="42"/>
    </row>
    <row r="198" spans="1:12" ht="12.75">
      <c r="A198" s="3">
        <v>9075</v>
      </c>
      <c r="B198" s="3">
        <v>9075</v>
      </c>
      <c r="C198" t="s">
        <v>256</v>
      </c>
      <c r="D198" s="57">
        <v>0</v>
      </c>
      <c r="E198" s="30">
        <v>0</v>
      </c>
      <c r="F198" s="42">
        <v>0</v>
      </c>
      <c r="G198" s="42">
        <v>0</v>
      </c>
      <c r="H198" s="18">
        <v>0</v>
      </c>
      <c r="I198" s="18">
        <v>0</v>
      </c>
      <c r="J198" s="87">
        <f t="shared" si="5"/>
        <v>0</v>
      </c>
      <c r="K198" s="43"/>
      <c r="L198" s="42"/>
    </row>
    <row r="199" spans="1:12" ht="12.75">
      <c r="A199" s="3">
        <v>9080</v>
      </c>
      <c r="B199" s="3">
        <v>9080</v>
      </c>
      <c r="C199" t="s">
        <v>257</v>
      </c>
      <c r="D199" s="57">
        <v>0</v>
      </c>
      <c r="E199" s="30">
        <v>0</v>
      </c>
      <c r="F199" s="42">
        <v>0</v>
      </c>
      <c r="G199" s="42">
        <v>0</v>
      </c>
      <c r="H199" s="18">
        <v>0</v>
      </c>
      <c r="I199" s="18">
        <v>0</v>
      </c>
      <c r="J199" s="87">
        <f aca="true" t="shared" si="6" ref="J199:J209">SUM(D199:I199)</f>
        <v>0</v>
      </c>
      <c r="K199" s="43"/>
      <c r="L199" s="42"/>
    </row>
    <row r="200" spans="1:12" ht="12.75">
      <c r="A200" s="3">
        <v>9095</v>
      </c>
      <c r="B200" s="3">
        <v>9095</v>
      </c>
      <c r="C200" t="s">
        <v>258</v>
      </c>
      <c r="D200" s="57">
        <v>0</v>
      </c>
      <c r="E200" s="30">
        <v>0</v>
      </c>
      <c r="F200" s="42">
        <v>0</v>
      </c>
      <c r="G200" s="42">
        <v>0</v>
      </c>
      <c r="H200" s="18">
        <v>0</v>
      </c>
      <c r="I200" s="18">
        <v>0</v>
      </c>
      <c r="J200" s="87">
        <f t="shared" si="6"/>
        <v>0</v>
      </c>
      <c r="K200" s="43"/>
      <c r="L200" s="42"/>
    </row>
    <row r="201" spans="1:12" ht="12.75">
      <c r="A201" s="3">
        <v>9120</v>
      </c>
      <c r="B201" s="3">
        <v>9120</v>
      </c>
      <c r="C201" t="s">
        <v>259</v>
      </c>
      <c r="D201" s="57">
        <v>0</v>
      </c>
      <c r="E201" s="30">
        <v>0</v>
      </c>
      <c r="F201" s="42">
        <v>0</v>
      </c>
      <c r="G201" s="42">
        <v>0</v>
      </c>
      <c r="H201" s="18">
        <v>0</v>
      </c>
      <c r="I201" s="18">
        <v>0</v>
      </c>
      <c r="J201" s="87">
        <f t="shared" si="6"/>
        <v>0</v>
      </c>
      <c r="K201" s="43"/>
      <c r="L201" s="42"/>
    </row>
    <row r="202" spans="1:12" ht="12.75">
      <c r="A202" s="3">
        <v>9125</v>
      </c>
      <c r="B202" s="3">
        <v>9125</v>
      </c>
      <c r="C202" t="s">
        <v>260</v>
      </c>
      <c r="D202" s="57">
        <v>0</v>
      </c>
      <c r="E202" s="30">
        <v>0</v>
      </c>
      <c r="F202" s="42">
        <v>0</v>
      </c>
      <c r="G202" s="42">
        <v>0</v>
      </c>
      <c r="H202" s="18">
        <v>0</v>
      </c>
      <c r="I202" s="18">
        <v>0</v>
      </c>
      <c r="J202" s="87">
        <f t="shared" si="6"/>
        <v>0</v>
      </c>
      <c r="K202" s="43"/>
      <c r="L202" s="42"/>
    </row>
    <row r="203" spans="1:12" ht="12.75">
      <c r="A203" s="3">
        <v>9130</v>
      </c>
      <c r="B203" s="3">
        <v>9130</v>
      </c>
      <c r="C203" t="s">
        <v>487</v>
      </c>
      <c r="D203" s="57">
        <v>0</v>
      </c>
      <c r="E203" s="30">
        <v>0</v>
      </c>
      <c r="F203" s="42">
        <v>0</v>
      </c>
      <c r="G203" s="42">
        <v>0</v>
      </c>
      <c r="H203" s="18">
        <v>0</v>
      </c>
      <c r="I203" s="18">
        <v>0</v>
      </c>
      <c r="J203" s="87">
        <f t="shared" si="6"/>
        <v>0</v>
      </c>
      <c r="K203" s="43"/>
      <c r="L203" s="42"/>
    </row>
    <row r="204" spans="1:12" ht="12.75">
      <c r="A204" s="3">
        <v>9135</v>
      </c>
      <c r="B204" s="3">
        <v>9135</v>
      </c>
      <c r="C204" t="s">
        <v>488</v>
      </c>
      <c r="D204" s="57">
        <v>0</v>
      </c>
      <c r="E204" s="30">
        <v>0</v>
      </c>
      <c r="F204" s="42">
        <v>0</v>
      </c>
      <c r="G204" s="42">
        <v>0</v>
      </c>
      <c r="H204" s="18">
        <v>0</v>
      </c>
      <c r="I204" s="18">
        <v>0</v>
      </c>
      <c r="J204" s="87">
        <f t="shared" si="6"/>
        <v>0</v>
      </c>
      <c r="K204" s="43"/>
      <c r="L204" s="42"/>
    </row>
    <row r="205" spans="1:12" ht="12.75">
      <c r="A205" s="3">
        <v>9140</v>
      </c>
      <c r="B205" s="3">
        <v>9140</v>
      </c>
      <c r="C205" t="s">
        <v>261</v>
      </c>
      <c r="D205" s="57">
        <v>0</v>
      </c>
      <c r="E205" s="30">
        <v>0</v>
      </c>
      <c r="F205" s="42">
        <v>0</v>
      </c>
      <c r="G205" s="42">
        <v>0</v>
      </c>
      <c r="H205" s="18">
        <v>0</v>
      </c>
      <c r="I205" s="18">
        <v>0</v>
      </c>
      <c r="J205" s="87">
        <f t="shared" si="6"/>
        <v>0</v>
      </c>
      <c r="K205" s="43"/>
      <c r="L205" s="42"/>
    </row>
    <row r="206" spans="1:12" ht="12.75">
      <c r="A206" s="3">
        <v>9145</v>
      </c>
      <c r="B206" s="3">
        <v>9145</v>
      </c>
      <c r="C206" t="s">
        <v>262</v>
      </c>
      <c r="D206" s="57">
        <v>0</v>
      </c>
      <c r="E206" s="30">
        <v>0</v>
      </c>
      <c r="F206" s="42">
        <v>0</v>
      </c>
      <c r="G206" s="42">
        <v>0</v>
      </c>
      <c r="H206" s="18">
        <v>0</v>
      </c>
      <c r="I206" s="18">
        <v>0</v>
      </c>
      <c r="J206" s="87">
        <f t="shared" si="6"/>
        <v>0</v>
      </c>
      <c r="K206" s="43"/>
      <c r="L206" s="42"/>
    </row>
    <row r="207" spans="1:12" ht="12.75">
      <c r="A207" s="3" t="s">
        <v>247</v>
      </c>
      <c r="B207" s="3" t="s">
        <v>247</v>
      </c>
      <c r="C207" t="s">
        <v>263</v>
      </c>
      <c r="D207" s="57">
        <v>0</v>
      </c>
      <c r="E207" s="30">
        <v>0</v>
      </c>
      <c r="F207" s="42">
        <v>0</v>
      </c>
      <c r="G207" s="42">
        <v>0</v>
      </c>
      <c r="H207" s="18">
        <v>0</v>
      </c>
      <c r="I207" s="18">
        <v>0</v>
      </c>
      <c r="J207" s="87">
        <f t="shared" si="6"/>
        <v>0</v>
      </c>
      <c r="K207" s="43"/>
      <c r="L207" s="42"/>
    </row>
    <row r="208" spans="1:12" ht="12.75">
      <c r="A208" s="3">
        <v>9160</v>
      </c>
      <c r="B208" s="3">
        <v>9160</v>
      </c>
      <c r="C208" t="s">
        <v>264</v>
      </c>
      <c r="D208" s="57">
        <v>0</v>
      </c>
      <c r="E208" s="57">
        <v>0</v>
      </c>
      <c r="F208" s="57">
        <v>0</v>
      </c>
      <c r="G208" s="57">
        <v>0</v>
      </c>
      <c r="H208" s="18">
        <v>0</v>
      </c>
      <c r="I208" s="18">
        <v>0</v>
      </c>
      <c r="J208" s="87">
        <f t="shared" si="6"/>
        <v>0</v>
      </c>
      <c r="K208" s="43"/>
      <c r="L208" s="42"/>
    </row>
    <row r="209" spans="1:12" ht="12.75">
      <c r="A209" s="3">
        <v>9165</v>
      </c>
      <c r="B209" s="3">
        <v>9165</v>
      </c>
      <c r="C209" t="s">
        <v>489</v>
      </c>
      <c r="D209" s="57">
        <v>0</v>
      </c>
      <c r="E209" s="57">
        <v>0</v>
      </c>
      <c r="F209" s="57">
        <v>0</v>
      </c>
      <c r="G209" s="57">
        <v>0</v>
      </c>
      <c r="H209" s="18">
        <v>0</v>
      </c>
      <c r="I209" s="18">
        <v>0</v>
      </c>
      <c r="J209" s="87">
        <f t="shared" si="6"/>
        <v>0</v>
      </c>
      <c r="K209" s="43"/>
      <c r="L209" s="42"/>
    </row>
    <row r="210" spans="2:12" ht="12.75">
      <c r="B210" s="38"/>
      <c r="D210" s="57"/>
      <c r="E210" s="30"/>
      <c r="G210" s="42"/>
      <c r="H210" s="42"/>
      <c r="J210" s="87"/>
      <c r="K210" s="43"/>
      <c r="L210" s="42"/>
    </row>
    <row r="211" spans="2:12" ht="12.75">
      <c r="B211" s="37" t="s">
        <v>292</v>
      </c>
      <c r="D211" s="42">
        <f aca="true" t="shared" si="7" ref="D211:J211">SUM(D11:D210)</f>
        <v>3326041106.950001</v>
      </c>
      <c r="E211" s="120">
        <f t="shared" si="7"/>
        <v>3921517.3</v>
      </c>
      <c r="F211" s="120">
        <f t="shared" si="7"/>
        <v>44851947.36</v>
      </c>
      <c r="G211" s="120">
        <f t="shared" si="7"/>
        <v>2450420.74</v>
      </c>
      <c r="H211" s="120">
        <f t="shared" si="7"/>
        <v>1010362.4</v>
      </c>
      <c r="I211" s="121">
        <f t="shared" si="7"/>
        <v>-227580.73</v>
      </c>
      <c r="J211" s="103">
        <f t="shared" si="7"/>
        <v>3378047774.0200005</v>
      </c>
      <c r="K211" s="43"/>
      <c r="L211" s="42"/>
    </row>
    <row r="212" spans="4:5" ht="12.75">
      <c r="D212" s="42"/>
      <c r="E212" s="30"/>
    </row>
    <row r="213" spans="4:10" ht="12.75">
      <c r="D213" s="42"/>
      <c r="G213" s="42"/>
      <c r="H213" s="42"/>
      <c r="J213" s="12"/>
    </row>
    <row r="214" spans="4:10" ht="12.75">
      <c r="D214" s="1"/>
      <c r="E214" s="30"/>
      <c r="J214" s="43"/>
    </row>
    <row r="215" spans="4:10" ht="12.75">
      <c r="D215" s="42"/>
      <c r="J215" s="43"/>
    </row>
    <row r="216" spans="4:10" ht="12.75">
      <c r="D216" s="58"/>
      <c r="E216" s="30"/>
      <c r="G216" s="42"/>
      <c r="H216" s="42"/>
      <c r="J216" s="43"/>
    </row>
    <row r="217" spans="4:10" ht="12.75">
      <c r="D217" s="42"/>
      <c r="J217" s="85"/>
    </row>
    <row r="218" ht="12.75">
      <c r="J218" s="86"/>
    </row>
    <row r="220" ht="12.75">
      <c r="J220" s="43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98" r:id="rId1"/>
  <headerFooter alignWithMargins="0">
    <oddHeader>&amp;CState Share (State Equalization) Figures
FY 2012-13:  Data Pipeline</oddHeader>
    <oddFooter>&amp;LCDE, Public School Finance Unit&amp;R&amp;D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17.57421875" style="0" customWidth="1"/>
    <col min="3" max="3" width="22.8515625" style="0" customWidth="1"/>
    <col min="4" max="4" width="7.7109375" style="0" customWidth="1"/>
    <col min="5" max="5" width="18.57421875" style="0" customWidth="1"/>
  </cols>
  <sheetData>
    <row r="1" spans="1:5" ht="38.25">
      <c r="A1" t="s">
        <v>650</v>
      </c>
      <c r="B1" s="93" t="s">
        <v>503</v>
      </c>
      <c r="C1" s="93" t="s">
        <v>504</v>
      </c>
      <c r="E1" s="94" t="s">
        <v>661</v>
      </c>
    </row>
    <row r="2" spans="1:5" ht="12.75">
      <c r="A2" s="96"/>
      <c r="B2" s="96"/>
      <c r="C2" s="96"/>
      <c r="D2" s="92"/>
      <c r="E2" s="95" t="s">
        <v>649</v>
      </c>
    </row>
    <row r="3" ht="12.75">
      <c r="E3" s="88"/>
    </row>
    <row r="4" spans="1:5" ht="12.75">
      <c r="A4" s="3" t="s">
        <v>5</v>
      </c>
      <c r="B4" t="s">
        <v>6</v>
      </c>
      <c r="C4" t="s">
        <v>505</v>
      </c>
      <c r="E4" s="88">
        <v>82763.73</v>
      </c>
    </row>
    <row r="5" spans="1:5" ht="12.75">
      <c r="A5" s="3" t="s">
        <v>7</v>
      </c>
      <c r="B5" t="s">
        <v>6</v>
      </c>
      <c r="C5" t="s">
        <v>314</v>
      </c>
      <c r="E5" s="88">
        <v>158601.49</v>
      </c>
    </row>
    <row r="6" spans="1:5" ht="12.75">
      <c r="A6" s="3" t="s">
        <v>8</v>
      </c>
      <c r="B6" t="s">
        <v>6</v>
      </c>
      <c r="C6" t="s">
        <v>506</v>
      </c>
      <c r="E6" s="88">
        <v>319946.75</v>
      </c>
    </row>
    <row r="7" spans="1:5" ht="12.75">
      <c r="A7" s="3" t="s">
        <v>9</v>
      </c>
      <c r="B7" t="s">
        <v>6</v>
      </c>
      <c r="C7" t="s">
        <v>507</v>
      </c>
      <c r="E7" s="88">
        <v>156826.91</v>
      </c>
    </row>
    <row r="8" spans="1:5" ht="12.75">
      <c r="A8" s="3" t="s">
        <v>10</v>
      </c>
      <c r="B8" t="s">
        <v>6</v>
      </c>
      <c r="C8" t="s">
        <v>508</v>
      </c>
      <c r="E8" s="88">
        <v>0</v>
      </c>
    </row>
    <row r="9" spans="1:5" ht="12.75">
      <c r="A9" s="3" t="s">
        <v>11</v>
      </c>
      <c r="B9" t="s">
        <v>6</v>
      </c>
      <c r="C9" t="s">
        <v>509</v>
      </c>
      <c r="E9" s="88">
        <v>0</v>
      </c>
    </row>
    <row r="10" spans="1:5" ht="12.75">
      <c r="A10" s="3" t="s">
        <v>12</v>
      </c>
      <c r="B10" t="s">
        <v>6</v>
      </c>
      <c r="C10" t="s">
        <v>510</v>
      </c>
      <c r="E10" s="88">
        <v>101613.34</v>
      </c>
    </row>
    <row r="11" spans="1:5" ht="12.75">
      <c r="A11" s="3" t="s">
        <v>13</v>
      </c>
      <c r="B11" t="s">
        <v>14</v>
      </c>
      <c r="C11" t="s">
        <v>14</v>
      </c>
      <c r="E11" s="88">
        <v>94121.01</v>
      </c>
    </row>
    <row r="12" spans="1:5" ht="12.75">
      <c r="A12" s="3" t="s">
        <v>15</v>
      </c>
      <c r="B12" t="s">
        <v>14</v>
      </c>
      <c r="C12" t="s">
        <v>511</v>
      </c>
      <c r="E12" s="88">
        <v>0</v>
      </c>
    </row>
    <row r="13" spans="1:5" ht="12.75">
      <c r="A13" s="3" t="s">
        <v>16</v>
      </c>
      <c r="B13" t="s">
        <v>17</v>
      </c>
      <c r="C13" t="s">
        <v>512</v>
      </c>
      <c r="E13" s="88">
        <v>167412.17</v>
      </c>
    </row>
    <row r="14" spans="1:5" ht="12.75">
      <c r="A14" s="3" t="s">
        <v>18</v>
      </c>
      <c r="B14" t="s">
        <v>17</v>
      </c>
      <c r="C14" t="s">
        <v>513</v>
      </c>
      <c r="E14" s="88">
        <v>317006.34</v>
      </c>
    </row>
    <row r="15" spans="1:5" ht="12.75">
      <c r="A15" s="3" t="s">
        <v>19</v>
      </c>
      <c r="B15" t="s">
        <v>17</v>
      </c>
      <c r="C15" t="s">
        <v>514</v>
      </c>
      <c r="E15" s="88">
        <v>0</v>
      </c>
    </row>
    <row r="16" spans="1:5" ht="12.75">
      <c r="A16" s="3" t="s">
        <v>20</v>
      </c>
      <c r="B16" t="s">
        <v>17</v>
      </c>
      <c r="C16" t="s">
        <v>515</v>
      </c>
      <c r="E16" s="88">
        <v>0</v>
      </c>
    </row>
    <row r="17" spans="1:5" ht="12.75">
      <c r="A17" s="3" t="s">
        <v>21</v>
      </c>
      <c r="B17" t="s">
        <v>17</v>
      </c>
      <c r="C17" t="s">
        <v>516</v>
      </c>
      <c r="E17" s="88">
        <v>0</v>
      </c>
    </row>
    <row r="18" spans="1:5" ht="12.75">
      <c r="A18" s="3" t="s">
        <v>22</v>
      </c>
      <c r="B18" t="s">
        <v>17</v>
      </c>
      <c r="C18" t="s">
        <v>517</v>
      </c>
      <c r="E18" s="88">
        <v>0</v>
      </c>
    </row>
    <row r="19" spans="1:5" ht="12.75">
      <c r="A19" s="3" t="s">
        <v>23</v>
      </c>
      <c r="B19" t="s">
        <v>17</v>
      </c>
      <c r="C19" t="s">
        <v>518</v>
      </c>
      <c r="E19" s="88">
        <v>0</v>
      </c>
    </row>
    <row r="20" spans="1:5" ht="12.75">
      <c r="A20" s="3" t="s">
        <v>24</v>
      </c>
      <c r="B20" t="s">
        <v>25</v>
      </c>
      <c r="C20" t="s">
        <v>25</v>
      </c>
      <c r="E20" s="88">
        <v>41253.6</v>
      </c>
    </row>
    <row r="21" spans="1:5" ht="12.75">
      <c r="A21" s="3" t="s">
        <v>26</v>
      </c>
      <c r="B21" t="s">
        <v>27</v>
      </c>
      <c r="C21" t="s">
        <v>519</v>
      </c>
      <c r="E21" s="88">
        <v>0</v>
      </c>
    </row>
    <row r="22" spans="1:5" ht="12.75">
      <c r="A22" s="3" t="s">
        <v>28</v>
      </c>
      <c r="B22" t="s">
        <v>27</v>
      </c>
      <c r="C22" t="s">
        <v>520</v>
      </c>
      <c r="E22" s="88">
        <v>0</v>
      </c>
    </row>
    <row r="23" spans="1:5" ht="12.75">
      <c r="A23" s="3" t="s">
        <v>29</v>
      </c>
      <c r="B23" t="s">
        <v>27</v>
      </c>
      <c r="C23" t="s">
        <v>521</v>
      </c>
      <c r="E23" s="88">
        <v>0</v>
      </c>
    </row>
    <row r="24" spans="1:5" ht="12.75">
      <c r="A24" s="3" t="s">
        <v>30</v>
      </c>
      <c r="B24" t="s">
        <v>27</v>
      </c>
      <c r="C24" t="s">
        <v>522</v>
      </c>
      <c r="E24" s="88">
        <v>0</v>
      </c>
    </row>
    <row r="25" spans="1:5" ht="12.75">
      <c r="A25" s="3" t="s">
        <v>31</v>
      </c>
      <c r="B25" t="s">
        <v>27</v>
      </c>
      <c r="C25" t="s">
        <v>523</v>
      </c>
      <c r="E25" s="88">
        <v>5156.5</v>
      </c>
    </row>
    <row r="26" spans="1:5" ht="12.75">
      <c r="A26" s="3" t="s">
        <v>32</v>
      </c>
      <c r="B26" t="s">
        <v>33</v>
      </c>
      <c r="C26" t="s">
        <v>34</v>
      </c>
      <c r="E26" s="88">
        <v>0</v>
      </c>
    </row>
    <row r="27" spans="1:5" ht="12.75">
      <c r="A27" s="3" t="s">
        <v>35</v>
      </c>
      <c r="B27" t="s">
        <v>33</v>
      </c>
      <c r="C27" t="s">
        <v>524</v>
      </c>
      <c r="E27" s="88">
        <v>0</v>
      </c>
    </row>
    <row r="28" spans="1:5" ht="12.75">
      <c r="A28" s="3" t="s">
        <v>36</v>
      </c>
      <c r="B28" t="s">
        <v>37</v>
      </c>
      <c r="C28" t="s">
        <v>525</v>
      </c>
      <c r="E28" s="88">
        <v>39916.86</v>
      </c>
    </row>
    <row r="29" spans="1:5" ht="12.75">
      <c r="A29" s="3" t="s">
        <v>38</v>
      </c>
      <c r="B29" t="s">
        <v>37</v>
      </c>
      <c r="C29" t="s">
        <v>37</v>
      </c>
      <c r="E29" s="88">
        <v>209211.19</v>
      </c>
    </row>
    <row r="30" spans="1:5" ht="12.75">
      <c r="A30" s="3" t="s">
        <v>39</v>
      </c>
      <c r="B30" t="s">
        <v>40</v>
      </c>
      <c r="C30" t="s">
        <v>526</v>
      </c>
      <c r="E30" s="88">
        <v>42005.12</v>
      </c>
    </row>
    <row r="31" spans="1:5" ht="12.75">
      <c r="A31" s="3" t="s">
        <v>41</v>
      </c>
      <c r="B31" t="s">
        <v>40</v>
      </c>
      <c r="C31" t="s">
        <v>527</v>
      </c>
      <c r="E31" s="88">
        <v>48834.1</v>
      </c>
    </row>
    <row r="32" spans="1:5" ht="12.75">
      <c r="A32" s="3" t="s">
        <v>42</v>
      </c>
      <c r="B32" t="s">
        <v>43</v>
      </c>
      <c r="C32" t="s">
        <v>44</v>
      </c>
      <c r="E32" s="88">
        <v>0</v>
      </c>
    </row>
    <row r="33" spans="1:5" ht="12.75">
      <c r="A33" s="3" t="s">
        <v>45</v>
      </c>
      <c r="B33" t="s">
        <v>43</v>
      </c>
      <c r="C33" t="s">
        <v>43</v>
      </c>
      <c r="E33" s="88">
        <v>0</v>
      </c>
    </row>
    <row r="34" spans="1:5" ht="12.75">
      <c r="A34" s="3" t="s">
        <v>46</v>
      </c>
      <c r="B34" t="s">
        <v>47</v>
      </c>
      <c r="C34" t="s">
        <v>47</v>
      </c>
      <c r="E34" s="88">
        <v>34079.39</v>
      </c>
    </row>
    <row r="35" spans="1:5" ht="12.75">
      <c r="A35" s="3" t="s">
        <v>48</v>
      </c>
      <c r="B35" t="s">
        <v>49</v>
      </c>
      <c r="C35" t="s">
        <v>528</v>
      </c>
      <c r="E35" s="88">
        <v>48694.04</v>
      </c>
    </row>
    <row r="36" spans="1:5" ht="12.75">
      <c r="A36" s="3" t="s">
        <v>50</v>
      </c>
      <c r="B36" t="s">
        <v>49</v>
      </c>
      <c r="C36" t="s">
        <v>529</v>
      </c>
      <c r="E36" s="88">
        <v>0</v>
      </c>
    </row>
    <row r="37" spans="1:5" ht="12.75">
      <c r="A37" s="3" t="s">
        <v>51</v>
      </c>
      <c r="B37" t="s">
        <v>49</v>
      </c>
      <c r="C37" t="s">
        <v>530</v>
      </c>
      <c r="E37" s="88">
        <v>40344.78</v>
      </c>
    </row>
    <row r="38" spans="1:5" ht="12.75">
      <c r="A38" s="3" t="s">
        <v>52</v>
      </c>
      <c r="B38" t="s">
        <v>53</v>
      </c>
      <c r="C38" t="s">
        <v>531</v>
      </c>
      <c r="E38" s="88">
        <v>0</v>
      </c>
    </row>
    <row r="39" spans="1:5" ht="12.75">
      <c r="A39" s="3" t="s">
        <v>54</v>
      </c>
      <c r="B39" t="s">
        <v>53</v>
      </c>
      <c r="C39" t="s">
        <v>532</v>
      </c>
      <c r="E39" s="88">
        <v>0</v>
      </c>
    </row>
    <row r="40" spans="1:5" ht="12.75">
      <c r="A40" s="3" t="s">
        <v>55</v>
      </c>
      <c r="B40" t="s">
        <v>56</v>
      </c>
      <c r="C40" t="s">
        <v>56</v>
      </c>
      <c r="E40" s="88">
        <v>0</v>
      </c>
    </row>
    <row r="41" spans="1:5" ht="12.75">
      <c r="A41" s="3" t="s">
        <v>57</v>
      </c>
      <c r="B41" t="s">
        <v>58</v>
      </c>
      <c r="C41" t="s">
        <v>533</v>
      </c>
      <c r="E41" s="88">
        <v>0</v>
      </c>
    </row>
    <row r="42" spans="1:5" ht="12.75">
      <c r="A42" s="3" t="s">
        <v>59</v>
      </c>
      <c r="B42" t="s">
        <v>60</v>
      </c>
      <c r="C42" t="s">
        <v>60</v>
      </c>
      <c r="E42" s="88">
        <v>77601.64</v>
      </c>
    </row>
    <row r="43" spans="1:5" ht="12.75">
      <c r="A43" s="3" t="s">
        <v>61</v>
      </c>
      <c r="B43" t="s">
        <v>62</v>
      </c>
      <c r="C43" t="s">
        <v>62</v>
      </c>
      <c r="E43" s="88">
        <v>1423082.73</v>
      </c>
    </row>
    <row r="44" spans="1:5" ht="12.75">
      <c r="A44" s="3" t="s">
        <v>63</v>
      </c>
      <c r="B44" t="s">
        <v>64</v>
      </c>
      <c r="C44" t="s">
        <v>64</v>
      </c>
      <c r="E44" s="88">
        <v>0</v>
      </c>
    </row>
    <row r="45" spans="1:5" ht="12.75">
      <c r="A45" s="3" t="s">
        <v>65</v>
      </c>
      <c r="B45" t="s">
        <v>66</v>
      </c>
      <c r="C45" t="s">
        <v>66</v>
      </c>
      <c r="E45" s="88">
        <v>0</v>
      </c>
    </row>
    <row r="46" spans="1:5" ht="12.75">
      <c r="A46" s="3" t="s">
        <v>67</v>
      </c>
      <c r="B46" t="s">
        <v>68</v>
      </c>
      <c r="C46" t="s">
        <v>68</v>
      </c>
      <c r="E46" s="88">
        <v>0</v>
      </c>
    </row>
    <row r="47" spans="1:5" ht="12.75">
      <c r="A47" s="3" t="s">
        <v>69</v>
      </c>
      <c r="B47" t="s">
        <v>70</v>
      </c>
      <c r="C47" t="s">
        <v>534</v>
      </c>
      <c r="E47" s="88">
        <v>0</v>
      </c>
    </row>
    <row r="48" spans="1:5" ht="12.75">
      <c r="A48" s="3" t="s">
        <v>71</v>
      </c>
      <c r="B48" t="s">
        <v>70</v>
      </c>
      <c r="C48" t="s">
        <v>72</v>
      </c>
      <c r="E48" s="88">
        <v>0</v>
      </c>
    </row>
    <row r="49" spans="1:5" ht="12.75">
      <c r="A49" s="3" t="s">
        <v>73</v>
      </c>
      <c r="B49" t="s">
        <v>70</v>
      </c>
      <c r="C49" t="s">
        <v>535</v>
      </c>
      <c r="E49" s="88">
        <v>0</v>
      </c>
    </row>
    <row r="50" spans="1:5" ht="12.75">
      <c r="A50" s="3" t="s">
        <v>74</v>
      </c>
      <c r="B50" t="s">
        <v>70</v>
      </c>
      <c r="C50" t="s">
        <v>70</v>
      </c>
      <c r="E50" s="88">
        <v>0</v>
      </c>
    </row>
    <row r="51" spans="1:5" ht="12.75">
      <c r="A51" s="3" t="s">
        <v>75</v>
      </c>
      <c r="B51" t="s">
        <v>70</v>
      </c>
      <c r="C51" t="s">
        <v>536</v>
      </c>
      <c r="E51" s="88">
        <v>0</v>
      </c>
    </row>
    <row r="52" spans="1:5" ht="12.75">
      <c r="A52" s="3" t="s">
        <v>76</v>
      </c>
      <c r="B52" t="s">
        <v>77</v>
      </c>
      <c r="C52" t="s">
        <v>537</v>
      </c>
      <c r="E52" s="88">
        <v>0</v>
      </c>
    </row>
    <row r="53" spans="1:5" ht="12.75">
      <c r="A53" s="3" t="s">
        <v>78</v>
      </c>
      <c r="B53" t="s">
        <v>77</v>
      </c>
      <c r="C53" t="s">
        <v>538</v>
      </c>
      <c r="E53" s="88">
        <v>370921.19</v>
      </c>
    </row>
    <row r="54" spans="1:5" ht="12.75">
      <c r="A54" s="3" t="s">
        <v>79</v>
      </c>
      <c r="B54" t="s">
        <v>77</v>
      </c>
      <c r="C54" t="s">
        <v>539</v>
      </c>
      <c r="E54" s="88">
        <v>12906.35</v>
      </c>
    </row>
    <row r="55" spans="1:5" ht="12.75">
      <c r="A55" s="3" t="s">
        <v>80</v>
      </c>
      <c r="B55" t="s">
        <v>77</v>
      </c>
      <c r="C55" t="s">
        <v>540</v>
      </c>
      <c r="E55" s="88">
        <v>0</v>
      </c>
    </row>
    <row r="56" spans="1:5" ht="12.75">
      <c r="A56" s="3" t="s">
        <v>81</v>
      </c>
      <c r="B56" t="s">
        <v>77</v>
      </c>
      <c r="C56" t="s">
        <v>541</v>
      </c>
      <c r="E56" s="88">
        <v>482254.96</v>
      </c>
    </row>
    <row r="57" spans="1:5" ht="12.75">
      <c r="A57" s="3" t="s">
        <v>82</v>
      </c>
      <c r="B57" t="s">
        <v>77</v>
      </c>
      <c r="C57" t="s">
        <v>542</v>
      </c>
      <c r="E57" s="88">
        <v>0</v>
      </c>
    </row>
    <row r="58" spans="1:5" ht="12.75">
      <c r="A58" s="3" t="s">
        <v>83</v>
      </c>
      <c r="B58" t="s">
        <v>77</v>
      </c>
      <c r="C58" t="s">
        <v>543</v>
      </c>
      <c r="E58" s="88">
        <v>0</v>
      </c>
    </row>
    <row r="59" spans="1:5" ht="12.75">
      <c r="A59" s="3" t="s">
        <v>84</v>
      </c>
      <c r="B59" t="s">
        <v>77</v>
      </c>
      <c r="C59" t="s">
        <v>544</v>
      </c>
      <c r="E59" s="88">
        <v>0</v>
      </c>
    </row>
    <row r="60" spans="1:5" ht="12.75">
      <c r="A60" s="3" t="s">
        <v>85</v>
      </c>
      <c r="B60" t="s">
        <v>77</v>
      </c>
      <c r="C60" t="s">
        <v>545</v>
      </c>
      <c r="E60" s="88">
        <v>0</v>
      </c>
    </row>
    <row r="61" spans="1:5" ht="12.75">
      <c r="A61" s="3" t="s">
        <v>86</v>
      </c>
      <c r="B61" t="s">
        <v>77</v>
      </c>
      <c r="C61" t="s">
        <v>546</v>
      </c>
      <c r="E61" s="88">
        <v>0</v>
      </c>
    </row>
    <row r="62" spans="1:5" ht="12.75">
      <c r="A62" s="3" t="s">
        <v>87</v>
      </c>
      <c r="B62" t="s">
        <v>77</v>
      </c>
      <c r="C62" t="s">
        <v>547</v>
      </c>
      <c r="E62" s="88">
        <v>47752.51</v>
      </c>
    </row>
    <row r="63" spans="1:5" ht="12.75">
      <c r="A63" s="3" t="s">
        <v>88</v>
      </c>
      <c r="B63" t="s">
        <v>77</v>
      </c>
      <c r="C63" t="s">
        <v>548</v>
      </c>
      <c r="E63" s="88">
        <v>0</v>
      </c>
    </row>
    <row r="64" spans="1:5" ht="12.75">
      <c r="A64" s="3" t="s">
        <v>89</v>
      </c>
      <c r="B64" t="s">
        <v>77</v>
      </c>
      <c r="C64" t="s">
        <v>549</v>
      </c>
      <c r="E64" s="88">
        <v>0</v>
      </c>
    </row>
    <row r="65" spans="1:5" ht="12.75">
      <c r="A65" s="3" t="s">
        <v>90</v>
      </c>
      <c r="B65" t="s">
        <v>77</v>
      </c>
      <c r="C65" t="s">
        <v>550</v>
      </c>
      <c r="E65" s="88">
        <v>22134.71</v>
      </c>
    </row>
    <row r="66" spans="1:5" ht="12.75">
      <c r="A66" s="3" t="s">
        <v>91</v>
      </c>
      <c r="B66" t="s">
        <v>77</v>
      </c>
      <c r="C66" t="s">
        <v>551</v>
      </c>
      <c r="E66" s="88">
        <v>0</v>
      </c>
    </row>
    <row r="67" spans="1:5" ht="12.75">
      <c r="A67" s="3" t="s">
        <v>92</v>
      </c>
      <c r="B67" t="s">
        <v>93</v>
      </c>
      <c r="C67" t="s">
        <v>552</v>
      </c>
      <c r="E67" s="88">
        <v>77439.22</v>
      </c>
    </row>
    <row r="68" spans="1:5" ht="12.75">
      <c r="A68" s="3" t="s">
        <v>94</v>
      </c>
      <c r="B68" t="s">
        <v>93</v>
      </c>
      <c r="C68" t="s">
        <v>553</v>
      </c>
      <c r="E68" s="88">
        <v>41911.58</v>
      </c>
    </row>
    <row r="69" spans="1:5" ht="12.75">
      <c r="A69" s="3" t="s">
        <v>95</v>
      </c>
      <c r="B69" t="s">
        <v>93</v>
      </c>
      <c r="C69" t="s">
        <v>554</v>
      </c>
      <c r="E69" s="88">
        <v>0</v>
      </c>
    </row>
    <row r="70" spans="1:5" ht="12.75">
      <c r="A70" s="3" t="s">
        <v>96</v>
      </c>
      <c r="B70" t="s">
        <v>97</v>
      </c>
      <c r="C70" t="s">
        <v>555</v>
      </c>
      <c r="E70" s="88">
        <v>28141.81</v>
      </c>
    </row>
    <row r="71" spans="1:5" ht="12.75">
      <c r="A71" s="3" t="s">
        <v>98</v>
      </c>
      <c r="B71" t="s">
        <v>97</v>
      </c>
      <c r="C71" t="s">
        <v>556</v>
      </c>
      <c r="E71" s="88">
        <v>0</v>
      </c>
    </row>
    <row r="72" spans="1:5" ht="12.75">
      <c r="A72" s="3" t="s">
        <v>99</v>
      </c>
      <c r="B72" t="s">
        <v>97</v>
      </c>
      <c r="C72" t="s">
        <v>557</v>
      </c>
      <c r="E72" s="88">
        <v>0</v>
      </c>
    </row>
    <row r="73" spans="1:5" ht="12.75">
      <c r="A73" s="3" t="s">
        <v>100</v>
      </c>
      <c r="B73" t="s">
        <v>101</v>
      </c>
      <c r="C73" t="s">
        <v>101</v>
      </c>
      <c r="E73" s="88">
        <v>0</v>
      </c>
    </row>
    <row r="74" spans="1:5" ht="12.75">
      <c r="A74" s="3" t="s">
        <v>102</v>
      </c>
      <c r="B74" t="s">
        <v>103</v>
      </c>
      <c r="C74" t="s">
        <v>558</v>
      </c>
      <c r="E74" s="88">
        <v>0</v>
      </c>
    </row>
    <row r="75" spans="1:5" ht="12.75">
      <c r="A75" s="3" t="s">
        <v>104</v>
      </c>
      <c r="B75" t="s">
        <v>103</v>
      </c>
      <c r="C75" t="s">
        <v>559</v>
      </c>
      <c r="E75" s="88">
        <v>0</v>
      </c>
    </row>
    <row r="76" spans="1:5" ht="12.75">
      <c r="A76" s="3" t="s">
        <v>105</v>
      </c>
      <c r="B76" t="s">
        <v>106</v>
      </c>
      <c r="C76" t="s">
        <v>106</v>
      </c>
      <c r="E76" s="88">
        <v>54244.51</v>
      </c>
    </row>
    <row r="77" spans="1:5" ht="12.75">
      <c r="A77" s="3" t="s">
        <v>107</v>
      </c>
      <c r="B77" t="s">
        <v>108</v>
      </c>
      <c r="C77" t="s">
        <v>108</v>
      </c>
      <c r="E77" s="88">
        <v>0</v>
      </c>
    </row>
    <row r="78" spans="1:5" ht="12.75">
      <c r="A78" s="3" t="s">
        <v>109</v>
      </c>
      <c r="B78" t="s">
        <v>110</v>
      </c>
      <c r="C78" t="s">
        <v>110</v>
      </c>
      <c r="E78" s="88">
        <v>0</v>
      </c>
    </row>
    <row r="79" spans="1:5" ht="12.75">
      <c r="A79" s="3" t="s">
        <v>111</v>
      </c>
      <c r="B79" t="s">
        <v>110</v>
      </c>
      <c r="C79" t="s">
        <v>560</v>
      </c>
      <c r="E79" s="88">
        <v>0</v>
      </c>
    </row>
    <row r="80" spans="1:5" ht="12.75">
      <c r="A80" s="3" t="s">
        <v>112</v>
      </c>
      <c r="B80" t="s">
        <v>113</v>
      </c>
      <c r="C80" t="s">
        <v>561</v>
      </c>
      <c r="E80" s="88">
        <v>0</v>
      </c>
    </row>
    <row r="81" spans="1:5" ht="12.75">
      <c r="A81" s="3" t="s">
        <v>114</v>
      </c>
      <c r="B81" t="s">
        <v>115</v>
      </c>
      <c r="C81" t="s">
        <v>115</v>
      </c>
      <c r="E81" s="88">
        <v>278580.58</v>
      </c>
    </row>
    <row r="82" spans="1:5" ht="12.75">
      <c r="A82" s="3" t="s">
        <v>116</v>
      </c>
      <c r="B82" t="s">
        <v>72</v>
      </c>
      <c r="C82" t="s">
        <v>562</v>
      </c>
      <c r="E82" s="88">
        <v>0</v>
      </c>
    </row>
    <row r="83" spans="1:5" ht="12.75">
      <c r="A83" s="3" t="s">
        <v>117</v>
      </c>
      <c r="B83" t="s">
        <v>72</v>
      </c>
      <c r="C83" t="s">
        <v>563</v>
      </c>
      <c r="E83" s="88">
        <v>9720.97</v>
      </c>
    </row>
    <row r="84" spans="1:5" ht="12.75">
      <c r="A84" s="3" t="s">
        <v>118</v>
      </c>
      <c r="B84" t="s">
        <v>44</v>
      </c>
      <c r="C84" t="s">
        <v>564</v>
      </c>
      <c r="E84" s="88">
        <v>22908.21</v>
      </c>
    </row>
    <row r="85" spans="1:5" ht="12.75">
      <c r="A85" s="3" t="s">
        <v>119</v>
      </c>
      <c r="B85" t="s">
        <v>44</v>
      </c>
      <c r="C85" t="s">
        <v>565</v>
      </c>
      <c r="E85" s="88">
        <v>0</v>
      </c>
    </row>
    <row r="86" spans="1:5" ht="12.75">
      <c r="A86" s="3" t="s">
        <v>120</v>
      </c>
      <c r="B86" t="s">
        <v>44</v>
      </c>
      <c r="C86" t="s">
        <v>566</v>
      </c>
      <c r="E86" s="88">
        <v>0</v>
      </c>
    </row>
    <row r="87" spans="1:5" ht="12.75">
      <c r="A87" s="3" t="s">
        <v>121</v>
      </c>
      <c r="B87" t="s">
        <v>44</v>
      </c>
      <c r="C87" t="s">
        <v>567</v>
      </c>
      <c r="E87" s="88">
        <v>15299.17</v>
      </c>
    </row>
    <row r="88" spans="1:5" ht="12.75">
      <c r="A88" s="3" t="s">
        <v>122</v>
      </c>
      <c r="B88" t="s">
        <v>44</v>
      </c>
      <c r="C88" t="s">
        <v>568</v>
      </c>
      <c r="E88" s="88">
        <v>40911.44</v>
      </c>
    </row>
    <row r="89" spans="1:5" ht="12.75">
      <c r="A89" s="3" t="s">
        <v>123</v>
      </c>
      <c r="B89" t="s">
        <v>124</v>
      </c>
      <c r="C89" t="s">
        <v>124</v>
      </c>
      <c r="E89" s="88">
        <v>86956</v>
      </c>
    </row>
    <row r="90" spans="1:5" ht="12.75">
      <c r="A90" s="3" t="s">
        <v>125</v>
      </c>
      <c r="B90" t="s">
        <v>126</v>
      </c>
      <c r="C90" t="s">
        <v>569</v>
      </c>
      <c r="E90" s="88">
        <v>39978.92</v>
      </c>
    </row>
    <row r="91" spans="1:5" ht="12.75">
      <c r="A91" s="3" t="s">
        <v>127</v>
      </c>
      <c r="B91" t="s">
        <v>126</v>
      </c>
      <c r="C91" t="s">
        <v>570</v>
      </c>
      <c r="E91" s="88">
        <v>0</v>
      </c>
    </row>
    <row r="92" spans="1:5" ht="12.75">
      <c r="A92" s="3" t="s">
        <v>128</v>
      </c>
      <c r="B92" t="s">
        <v>126</v>
      </c>
      <c r="C92" t="s">
        <v>571</v>
      </c>
      <c r="E92" s="88">
        <v>0</v>
      </c>
    </row>
    <row r="93" spans="1:5" ht="12.75">
      <c r="A93" s="3" t="s">
        <v>129</v>
      </c>
      <c r="B93" t="s">
        <v>130</v>
      </c>
      <c r="C93" t="s">
        <v>572</v>
      </c>
      <c r="E93" s="88">
        <v>0</v>
      </c>
    </row>
    <row r="94" spans="1:5" ht="12.75">
      <c r="A94" s="3" t="s">
        <v>131</v>
      </c>
      <c r="B94" t="s">
        <v>130</v>
      </c>
      <c r="C94" t="s">
        <v>573</v>
      </c>
      <c r="E94" s="88">
        <v>0</v>
      </c>
    </row>
    <row r="95" spans="1:5" ht="12.75">
      <c r="A95" s="3" t="s">
        <v>132</v>
      </c>
      <c r="B95" t="s">
        <v>130</v>
      </c>
      <c r="C95" t="s">
        <v>574</v>
      </c>
      <c r="E95" s="88">
        <v>0</v>
      </c>
    </row>
    <row r="96" spans="1:5" ht="12.75">
      <c r="A96" s="3" t="s">
        <v>133</v>
      </c>
      <c r="B96" t="s">
        <v>34</v>
      </c>
      <c r="C96" t="s">
        <v>575</v>
      </c>
      <c r="E96" s="88">
        <v>41189.78</v>
      </c>
    </row>
    <row r="97" spans="1:5" ht="12.75">
      <c r="A97" s="3" t="s">
        <v>134</v>
      </c>
      <c r="B97" t="s">
        <v>34</v>
      </c>
      <c r="C97" t="s">
        <v>576</v>
      </c>
      <c r="E97" s="88">
        <v>0</v>
      </c>
    </row>
    <row r="98" spans="1:5" ht="12.75">
      <c r="A98" s="3" t="s">
        <v>135</v>
      </c>
      <c r="B98" t="s">
        <v>34</v>
      </c>
      <c r="C98" t="s">
        <v>577</v>
      </c>
      <c r="E98" s="88">
        <v>0</v>
      </c>
    </row>
    <row r="99" spans="1:5" ht="12.75">
      <c r="A99" s="3" t="s">
        <v>136</v>
      </c>
      <c r="B99" t="s">
        <v>34</v>
      </c>
      <c r="C99" t="s">
        <v>578</v>
      </c>
      <c r="E99" s="88">
        <v>15944.66</v>
      </c>
    </row>
    <row r="100" spans="1:5" ht="12.75">
      <c r="A100" s="3" t="s">
        <v>137</v>
      </c>
      <c r="B100" t="s">
        <v>34</v>
      </c>
      <c r="C100" t="s">
        <v>579</v>
      </c>
      <c r="E100" s="88">
        <v>0</v>
      </c>
    </row>
    <row r="101" spans="1:5" ht="12.75">
      <c r="A101" s="3" t="s">
        <v>138</v>
      </c>
      <c r="B101" t="s">
        <v>34</v>
      </c>
      <c r="C101" t="s">
        <v>580</v>
      </c>
      <c r="E101" s="88">
        <v>0</v>
      </c>
    </row>
    <row r="102" spans="1:5" ht="12.75">
      <c r="A102" s="3" t="s">
        <v>139</v>
      </c>
      <c r="B102" t="s">
        <v>140</v>
      </c>
      <c r="C102" t="s">
        <v>581</v>
      </c>
      <c r="E102" s="88">
        <v>0</v>
      </c>
    </row>
    <row r="103" spans="1:5" ht="12.75">
      <c r="A103" s="3" t="s">
        <v>141</v>
      </c>
      <c r="B103" t="s">
        <v>140</v>
      </c>
      <c r="C103" t="s">
        <v>582</v>
      </c>
      <c r="E103" s="88">
        <v>0</v>
      </c>
    </row>
    <row r="104" spans="1:5" ht="12.75">
      <c r="A104" s="3" t="s">
        <v>142</v>
      </c>
      <c r="B104" t="s">
        <v>140</v>
      </c>
      <c r="C104" t="s">
        <v>583</v>
      </c>
      <c r="E104" s="88">
        <v>0</v>
      </c>
    </row>
    <row r="105" spans="1:5" ht="12.75">
      <c r="A105" s="3" t="s">
        <v>143</v>
      </c>
      <c r="B105" t="s">
        <v>144</v>
      </c>
      <c r="C105" t="s">
        <v>584</v>
      </c>
      <c r="E105" s="88">
        <v>0</v>
      </c>
    </row>
    <row r="106" spans="1:5" ht="12.75">
      <c r="A106" s="3" t="s">
        <v>145</v>
      </c>
      <c r="B106" t="s">
        <v>144</v>
      </c>
      <c r="C106" t="s">
        <v>585</v>
      </c>
      <c r="E106" s="88">
        <v>17493.32</v>
      </c>
    </row>
    <row r="107" spans="1:5" ht="12.75">
      <c r="A107" s="3" t="s">
        <v>146</v>
      </c>
      <c r="B107" t="s">
        <v>144</v>
      </c>
      <c r="C107" t="s">
        <v>586</v>
      </c>
      <c r="E107" s="88">
        <v>0</v>
      </c>
    </row>
    <row r="108" spans="1:5" ht="12.75">
      <c r="A108" s="3" t="s">
        <v>147</v>
      </c>
      <c r="B108" t="s">
        <v>144</v>
      </c>
      <c r="C108" t="s">
        <v>587</v>
      </c>
      <c r="E108" s="88">
        <v>0</v>
      </c>
    </row>
    <row r="109" spans="1:5" ht="12.75">
      <c r="A109" s="3" t="s">
        <v>148</v>
      </c>
      <c r="B109" t="s">
        <v>149</v>
      </c>
      <c r="C109" t="s">
        <v>588</v>
      </c>
      <c r="E109" s="88">
        <v>0</v>
      </c>
    </row>
    <row r="110" spans="1:5" ht="12.75">
      <c r="A110" s="3" t="s">
        <v>150</v>
      </c>
      <c r="B110" t="s">
        <v>149</v>
      </c>
      <c r="C110" t="s">
        <v>589</v>
      </c>
      <c r="E110" s="88">
        <v>0</v>
      </c>
    </row>
    <row r="111" spans="1:5" ht="12.75">
      <c r="A111" s="3" t="s">
        <v>151</v>
      </c>
      <c r="B111" t="s">
        <v>149</v>
      </c>
      <c r="C111" t="s">
        <v>590</v>
      </c>
      <c r="E111" s="88">
        <v>325118.11</v>
      </c>
    </row>
    <row r="112" spans="1:5" ht="12.75">
      <c r="A112" s="3" t="s">
        <v>152</v>
      </c>
      <c r="B112" t="s">
        <v>153</v>
      </c>
      <c r="C112" t="s">
        <v>591</v>
      </c>
      <c r="E112" s="88">
        <v>0</v>
      </c>
    </row>
    <row r="113" spans="1:5" ht="12.75">
      <c r="A113" s="3" t="s">
        <v>154</v>
      </c>
      <c r="B113" t="s">
        <v>155</v>
      </c>
      <c r="C113" t="s">
        <v>155</v>
      </c>
      <c r="E113" s="88">
        <v>38719.61</v>
      </c>
    </row>
    <row r="114" spans="1:5" ht="12.75">
      <c r="A114" s="3" t="s">
        <v>156</v>
      </c>
      <c r="B114" t="s">
        <v>157</v>
      </c>
      <c r="C114" t="s">
        <v>157</v>
      </c>
      <c r="E114" s="88">
        <v>0</v>
      </c>
    </row>
    <row r="115" spans="1:5" ht="12.75">
      <c r="A115" s="3" t="s">
        <v>158</v>
      </c>
      <c r="B115" t="s">
        <v>157</v>
      </c>
      <c r="C115" t="s">
        <v>64</v>
      </c>
      <c r="E115" s="88">
        <v>0</v>
      </c>
    </row>
    <row r="116" spans="1:5" ht="12.75">
      <c r="A116" s="3" t="s">
        <v>159</v>
      </c>
      <c r="B116" t="s">
        <v>157</v>
      </c>
      <c r="C116" t="s">
        <v>592</v>
      </c>
      <c r="E116" s="88">
        <v>0</v>
      </c>
    </row>
    <row r="117" spans="1:5" ht="12.75">
      <c r="A117" s="3" t="s">
        <v>160</v>
      </c>
      <c r="B117" t="s">
        <v>161</v>
      </c>
      <c r="C117" t="s">
        <v>161</v>
      </c>
      <c r="E117" s="88">
        <v>40455.89</v>
      </c>
    </row>
    <row r="118" spans="1:5" ht="12.75">
      <c r="A118" s="3" t="s">
        <v>162</v>
      </c>
      <c r="B118" t="s">
        <v>161</v>
      </c>
      <c r="C118" t="s">
        <v>593</v>
      </c>
      <c r="E118" s="88">
        <v>15618.19</v>
      </c>
    </row>
    <row r="119" spans="1:5" ht="12.75">
      <c r="A119" s="3" t="s">
        <v>163</v>
      </c>
      <c r="B119" t="s">
        <v>164</v>
      </c>
      <c r="C119" t="s">
        <v>594</v>
      </c>
      <c r="E119" s="88">
        <v>0</v>
      </c>
    </row>
    <row r="120" spans="1:5" ht="12.75">
      <c r="A120" s="3" t="s">
        <v>165</v>
      </c>
      <c r="B120" t="s">
        <v>164</v>
      </c>
      <c r="C120" t="s">
        <v>595</v>
      </c>
      <c r="E120" s="88">
        <v>40714.07</v>
      </c>
    </row>
    <row r="121" spans="1:5" ht="12.75">
      <c r="A121" s="3" t="s">
        <v>166</v>
      </c>
      <c r="B121" t="s">
        <v>164</v>
      </c>
      <c r="C121" t="s">
        <v>596</v>
      </c>
      <c r="E121" s="88">
        <v>0</v>
      </c>
    </row>
    <row r="122" spans="1:5" ht="12.75">
      <c r="A122" s="3" t="s">
        <v>167</v>
      </c>
      <c r="B122" t="s">
        <v>164</v>
      </c>
      <c r="C122" t="s">
        <v>597</v>
      </c>
      <c r="E122" s="88">
        <v>0</v>
      </c>
    </row>
    <row r="123" spans="1:5" ht="12.75">
      <c r="A123" s="3" t="s">
        <v>168</v>
      </c>
      <c r="B123" t="s">
        <v>169</v>
      </c>
      <c r="C123" t="s">
        <v>598</v>
      </c>
      <c r="E123" s="88">
        <v>0</v>
      </c>
    </row>
    <row r="124" spans="1:5" ht="12.75">
      <c r="A124" s="3" t="s">
        <v>170</v>
      </c>
      <c r="B124" t="s">
        <v>169</v>
      </c>
      <c r="C124" t="s">
        <v>599</v>
      </c>
      <c r="E124" s="88">
        <v>76186.75</v>
      </c>
    </row>
    <row r="125" spans="1:5" ht="12.75">
      <c r="A125" s="3" t="s">
        <v>171</v>
      </c>
      <c r="B125" t="s">
        <v>169</v>
      </c>
      <c r="C125" t="s">
        <v>600</v>
      </c>
      <c r="E125" s="88">
        <v>0</v>
      </c>
    </row>
    <row r="126" spans="1:5" ht="12.75">
      <c r="A126" s="3" t="s">
        <v>172</v>
      </c>
      <c r="B126" t="s">
        <v>169</v>
      </c>
      <c r="C126" t="s">
        <v>601</v>
      </c>
      <c r="E126" s="88">
        <v>0</v>
      </c>
    </row>
    <row r="127" spans="1:5" ht="12.75">
      <c r="A127" s="3" t="s">
        <v>173</v>
      </c>
      <c r="B127" t="s">
        <v>169</v>
      </c>
      <c r="C127" t="s">
        <v>602</v>
      </c>
      <c r="E127" s="88">
        <v>0</v>
      </c>
    </row>
    <row r="128" spans="1:5" ht="12.75">
      <c r="A128" s="3" t="s">
        <v>174</v>
      </c>
      <c r="B128" t="s">
        <v>169</v>
      </c>
      <c r="C128" t="s">
        <v>603</v>
      </c>
      <c r="E128" s="88">
        <v>0</v>
      </c>
    </row>
    <row r="129" spans="1:5" ht="12.75">
      <c r="A129" s="3" t="s">
        <v>175</v>
      </c>
      <c r="B129" t="s">
        <v>176</v>
      </c>
      <c r="C129" t="s">
        <v>176</v>
      </c>
      <c r="E129" s="88">
        <v>0</v>
      </c>
    </row>
    <row r="130" spans="1:5" ht="12.75">
      <c r="A130" s="3" t="s">
        <v>177</v>
      </c>
      <c r="B130" t="s">
        <v>176</v>
      </c>
      <c r="C130" t="s">
        <v>604</v>
      </c>
      <c r="E130" s="88">
        <v>0</v>
      </c>
    </row>
    <row r="131" spans="1:5" ht="12.75">
      <c r="A131" s="3" t="s">
        <v>178</v>
      </c>
      <c r="B131" t="s">
        <v>179</v>
      </c>
      <c r="C131" t="s">
        <v>605</v>
      </c>
      <c r="E131" s="88">
        <v>28457.52</v>
      </c>
    </row>
    <row r="132" spans="1:5" ht="12.75">
      <c r="A132" s="3" t="s">
        <v>180</v>
      </c>
      <c r="B132" t="s">
        <v>179</v>
      </c>
      <c r="C132" t="s">
        <v>179</v>
      </c>
      <c r="E132" s="88">
        <v>0</v>
      </c>
    </row>
    <row r="133" spans="1:5" ht="12.75">
      <c r="A133" s="3" t="s">
        <v>181</v>
      </c>
      <c r="B133" t="s">
        <v>182</v>
      </c>
      <c r="C133" t="s">
        <v>606</v>
      </c>
      <c r="E133" s="88">
        <v>42832.57</v>
      </c>
    </row>
    <row r="134" spans="1:5" ht="12.75">
      <c r="A134" s="3" t="s">
        <v>183</v>
      </c>
      <c r="B134" t="s">
        <v>182</v>
      </c>
      <c r="C134" t="s">
        <v>607</v>
      </c>
      <c r="E134" s="88">
        <v>0</v>
      </c>
    </row>
    <row r="135" spans="1:5" ht="12.75">
      <c r="A135" s="3" t="s">
        <v>184</v>
      </c>
      <c r="B135" t="s">
        <v>185</v>
      </c>
      <c r="C135" t="s">
        <v>608</v>
      </c>
      <c r="E135" s="88">
        <v>0</v>
      </c>
    </row>
    <row r="136" spans="1:5" ht="12.75">
      <c r="A136" s="3" t="s">
        <v>186</v>
      </c>
      <c r="B136" t="s">
        <v>187</v>
      </c>
      <c r="C136" t="s">
        <v>609</v>
      </c>
      <c r="E136" s="88">
        <v>32884.15</v>
      </c>
    </row>
    <row r="137" spans="1:5" ht="12.75">
      <c r="A137" s="3" t="s">
        <v>188</v>
      </c>
      <c r="B137" t="s">
        <v>187</v>
      </c>
      <c r="C137" t="s">
        <v>610</v>
      </c>
      <c r="E137" s="88">
        <v>40565.51</v>
      </c>
    </row>
    <row r="138" spans="1:5" ht="12.75">
      <c r="A138" s="3" t="s">
        <v>189</v>
      </c>
      <c r="B138" t="s">
        <v>187</v>
      </c>
      <c r="C138" t="s">
        <v>611</v>
      </c>
      <c r="E138" s="88">
        <v>0</v>
      </c>
    </row>
    <row r="139" spans="1:5" ht="12.75">
      <c r="A139" s="3" t="s">
        <v>190</v>
      </c>
      <c r="B139" t="s">
        <v>187</v>
      </c>
      <c r="C139" t="s">
        <v>612</v>
      </c>
      <c r="E139" s="88">
        <v>0</v>
      </c>
    </row>
    <row r="140" spans="1:5" ht="12.75">
      <c r="A140" s="3" t="s">
        <v>191</v>
      </c>
      <c r="B140" t="s">
        <v>192</v>
      </c>
      <c r="C140" t="s">
        <v>613</v>
      </c>
      <c r="E140" s="88">
        <v>444644.05</v>
      </c>
    </row>
    <row r="141" spans="1:5" ht="12.75">
      <c r="A141" s="3" t="s">
        <v>193</v>
      </c>
      <c r="B141" t="s">
        <v>192</v>
      </c>
      <c r="C141" t="s">
        <v>614</v>
      </c>
      <c r="E141" s="88">
        <v>0</v>
      </c>
    </row>
    <row r="142" spans="1:5" ht="12.75">
      <c r="A142" s="3" t="s">
        <v>194</v>
      </c>
      <c r="B142" t="s">
        <v>195</v>
      </c>
      <c r="C142" t="s">
        <v>615</v>
      </c>
      <c r="E142" s="88">
        <v>0</v>
      </c>
    </row>
    <row r="143" spans="1:5" ht="12.75">
      <c r="A143" s="3" t="s">
        <v>196</v>
      </c>
      <c r="B143" t="s">
        <v>195</v>
      </c>
      <c r="C143" t="s">
        <v>616</v>
      </c>
      <c r="E143" s="88">
        <v>0</v>
      </c>
    </row>
    <row r="144" spans="1:5" ht="12.75">
      <c r="A144" s="3" t="s">
        <v>197</v>
      </c>
      <c r="B144" t="s">
        <v>198</v>
      </c>
      <c r="C144" t="s">
        <v>617</v>
      </c>
      <c r="E144" s="88">
        <v>0</v>
      </c>
    </row>
    <row r="145" spans="1:5" ht="12.75">
      <c r="A145" s="3" t="s">
        <v>199</v>
      </c>
      <c r="B145" t="s">
        <v>198</v>
      </c>
      <c r="C145" t="s">
        <v>618</v>
      </c>
      <c r="E145" s="88">
        <v>83264.33</v>
      </c>
    </row>
    <row r="146" spans="1:5" ht="12.75">
      <c r="A146" s="3" t="s">
        <v>200</v>
      </c>
      <c r="B146" t="s">
        <v>198</v>
      </c>
      <c r="C146" t="s">
        <v>619</v>
      </c>
      <c r="E146" s="88">
        <v>0</v>
      </c>
    </row>
    <row r="147" spans="1:5" ht="12.75">
      <c r="A147" s="3" t="s">
        <v>201</v>
      </c>
      <c r="B147" t="s">
        <v>202</v>
      </c>
      <c r="C147" t="s">
        <v>620</v>
      </c>
      <c r="E147" s="88">
        <v>34913.09</v>
      </c>
    </row>
    <row r="148" spans="1:5" ht="12.75">
      <c r="A148" s="3" t="s">
        <v>203</v>
      </c>
      <c r="B148" t="s">
        <v>202</v>
      </c>
      <c r="C148" t="s">
        <v>621</v>
      </c>
      <c r="E148" s="88">
        <v>0</v>
      </c>
    </row>
    <row r="149" spans="1:5" ht="12.75">
      <c r="A149" s="3" t="s">
        <v>204</v>
      </c>
      <c r="B149" t="s">
        <v>202</v>
      </c>
      <c r="C149" t="s">
        <v>622</v>
      </c>
      <c r="E149" s="88">
        <v>24255.75</v>
      </c>
    </row>
    <row r="150" spans="1:5" ht="12.75">
      <c r="A150" s="3" t="s">
        <v>205</v>
      </c>
      <c r="B150" t="s">
        <v>206</v>
      </c>
      <c r="C150" t="s">
        <v>623</v>
      </c>
      <c r="E150" s="88">
        <v>0</v>
      </c>
    </row>
    <row r="151" spans="1:5" ht="12.75">
      <c r="A151" s="3" t="s">
        <v>207</v>
      </c>
      <c r="B151" t="s">
        <v>206</v>
      </c>
      <c r="C151" t="s">
        <v>155</v>
      </c>
      <c r="E151" s="88">
        <v>0</v>
      </c>
    </row>
    <row r="152" spans="1:5" ht="12.75">
      <c r="A152" s="3" t="s">
        <v>208</v>
      </c>
      <c r="B152" t="s">
        <v>206</v>
      </c>
      <c r="C152" t="s">
        <v>624</v>
      </c>
      <c r="E152" s="88">
        <v>46240.11</v>
      </c>
    </row>
    <row r="153" spans="1:5" ht="12.75">
      <c r="A153" s="3" t="s">
        <v>209</v>
      </c>
      <c r="B153" t="s">
        <v>210</v>
      </c>
      <c r="C153" t="s">
        <v>625</v>
      </c>
      <c r="E153" s="88">
        <v>0</v>
      </c>
    </row>
    <row r="154" spans="1:5" ht="12.75">
      <c r="A154" s="3" t="s">
        <v>211</v>
      </c>
      <c r="B154" t="s">
        <v>212</v>
      </c>
      <c r="C154" t="s">
        <v>626</v>
      </c>
      <c r="E154" s="88">
        <v>0</v>
      </c>
    </row>
    <row r="155" spans="1:5" ht="12.75">
      <c r="A155" s="3" t="s">
        <v>213</v>
      </c>
      <c r="B155" t="s">
        <v>212</v>
      </c>
      <c r="C155" t="s">
        <v>627</v>
      </c>
      <c r="E155" s="88">
        <v>0</v>
      </c>
    </row>
    <row r="156" spans="1:5" ht="12.75">
      <c r="A156" s="3" t="s">
        <v>214</v>
      </c>
      <c r="B156" t="s">
        <v>215</v>
      </c>
      <c r="C156" t="s">
        <v>628</v>
      </c>
      <c r="E156" s="88">
        <v>0</v>
      </c>
    </row>
    <row r="157" spans="1:5" ht="12.75">
      <c r="A157" s="3" t="s">
        <v>216</v>
      </c>
      <c r="B157" t="s">
        <v>215</v>
      </c>
      <c r="C157" t="s">
        <v>629</v>
      </c>
      <c r="E157" s="88">
        <v>0</v>
      </c>
    </row>
    <row r="158" spans="1:5" ht="12.75">
      <c r="A158" s="3" t="s">
        <v>217</v>
      </c>
      <c r="B158" t="s">
        <v>218</v>
      </c>
      <c r="C158" t="s">
        <v>218</v>
      </c>
      <c r="E158" s="88">
        <v>28300.44</v>
      </c>
    </row>
    <row r="159" spans="1:5" ht="12.75">
      <c r="A159" s="3" t="s">
        <v>219</v>
      </c>
      <c r="B159" t="s">
        <v>220</v>
      </c>
      <c r="C159" t="s">
        <v>630</v>
      </c>
      <c r="E159" s="88">
        <v>0</v>
      </c>
    </row>
    <row r="160" spans="1:5" ht="12.75">
      <c r="A160" s="3" t="s">
        <v>221</v>
      </c>
      <c r="B160" t="s">
        <v>220</v>
      </c>
      <c r="C160" t="s">
        <v>631</v>
      </c>
      <c r="E160" s="88">
        <v>0</v>
      </c>
    </row>
    <row r="161" spans="1:5" ht="12.75">
      <c r="A161" s="3" t="s">
        <v>222</v>
      </c>
      <c r="B161" t="s">
        <v>223</v>
      </c>
      <c r="C161" t="s">
        <v>632</v>
      </c>
      <c r="E161" s="88">
        <v>0</v>
      </c>
    </row>
    <row r="162" spans="1:5" ht="12.75">
      <c r="A162" s="3" t="s">
        <v>224</v>
      </c>
      <c r="B162" t="s">
        <v>223</v>
      </c>
      <c r="C162" t="s">
        <v>633</v>
      </c>
      <c r="E162" s="88">
        <v>0</v>
      </c>
    </row>
    <row r="163" spans="1:5" ht="12.75">
      <c r="A163" s="3" t="s">
        <v>225</v>
      </c>
      <c r="B163" t="s">
        <v>223</v>
      </c>
      <c r="C163" t="s">
        <v>634</v>
      </c>
      <c r="E163" s="88">
        <v>0</v>
      </c>
    </row>
    <row r="164" spans="1:5" ht="12.75">
      <c r="A164" s="3" t="s">
        <v>226</v>
      </c>
      <c r="B164" t="s">
        <v>223</v>
      </c>
      <c r="C164" t="s">
        <v>635</v>
      </c>
      <c r="E164" s="88">
        <v>0</v>
      </c>
    </row>
    <row r="165" spans="1:5" ht="12.75">
      <c r="A165" s="3" t="s">
        <v>227</v>
      </c>
      <c r="B165" t="s">
        <v>223</v>
      </c>
      <c r="C165" t="s">
        <v>636</v>
      </c>
      <c r="E165" s="88">
        <v>25870.51</v>
      </c>
    </row>
    <row r="166" spans="1:5" ht="12.75">
      <c r="A166" s="3" t="s">
        <v>228</v>
      </c>
      <c r="B166" t="s">
        <v>229</v>
      </c>
      <c r="C166" t="s">
        <v>637</v>
      </c>
      <c r="E166" s="88">
        <v>0</v>
      </c>
    </row>
    <row r="167" spans="1:5" ht="12.75">
      <c r="A167" s="3" t="s">
        <v>230</v>
      </c>
      <c r="B167" t="s">
        <v>229</v>
      </c>
      <c r="C167" t="s">
        <v>638</v>
      </c>
      <c r="E167" s="88">
        <v>0</v>
      </c>
    </row>
    <row r="168" spans="1:5" ht="12.75">
      <c r="A168" s="3" t="s">
        <v>231</v>
      </c>
      <c r="B168" t="s">
        <v>229</v>
      </c>
      <c r="C168" t="s">
        <v>639</v>
      </c>
      <c r="E168" s="88">
        <v>79694.24</v>
      </c>
    </row>
    <row r="169" spans="1:5" ht="12.75">
      <c r="A169" s="3" t="s">
        <v>232</v>
      </c>
      <c r="B169" t="s">
        <v>229</v>
      </c>
      <c r="C169" t="s">
        <v>640</v>
      </c>
      <c r="E169" s="88">
        <v>0</v>
      </c>
    </row>
    <row r="170" spans="1:5" ht="12.75">
      <c r="A170" s="3" t="s">
        <v>233</v>
      </c>
      <c r="B170" t="s">
        <v>229</v>
      </c>
      <c r="C170" t="s">
        <v>641</v>
      </c>
      <c r="E170" s="88">
        <v>0</v>
      </c>
    </row>
    <row r="171" spans="1:5" ht="12.75">
      <c r="A171" s="3" t="s">
        <v>234</v>
      </c>
      <c r="B171" t="s">
        <v>229</v>
      </c>
      <c r="C171" t="s">
        <v>642</v>
      </c>
      <c r="E171" s="88">
        <v>238970.47</v>
      </c>
    </row>
    <row r="172" spans="1:5" ht="12.75">
      <c r="A172" s="3" t="s">
        <v>235</v>
      </c>
      <c r="B172" t="s">
        <v>229</v>
      </c>
      <c r="C172" t="s">
        <v>629</v>
      </c>
      <c r="E172" s="88">
        <v>0</v>
      </c>
    </row>
    <row r="173" spans="1:5" ht="12.75">
      <c r="A173" s="3" t="s">
        <v>236</v>
      </c>
      <c r="B173" t="s">
        <v>229</v>
      </c>
      <c r="C173" t="s">
        <v>643</v>
      </c>
      <c r="E173" s="88">
        <v>50652.56</v>
      </c>
    </row>
    <row r="174" spans="1:5" ht="12.75">
      <c r="A174" s="3" t="s">
        <v>237</v>
      </c>
      <c r="B174" t="s">
        <v>229</v>
      </c>
      <c r="C174" t="s">
        <v>644</v>
      </c>
      <c r="E174" s="88">
        <v>0</v>
      </c>
    </row>
    <row r="175" spans="1:5" ht="12.75">
      <c r="A175" s="3" t="s">
        <v>238</v>
      </c>
      <c r="B175" t="s">
        <v>229</v>
      </c>
      <c r="C175" t="s">
        <v>645</v>
      </c>
      <c r="E175" s="88">
        <v>0</v>
      </c>
    </row>
    <row r="176" spans="1:5" ht="12.75">
      <c r="A176" s="3" t="s">
        <v>239</v>
      </c>
      <c r="B176" t="s">
        <v>229</v>
      </c>
      <c r="C176" t="s">
        <v>646</v>
      </c>
      <c r="E176" s="88">
        <v>0</v>
      </c>
    </row>
    <row r="177" spans="1:5" ht="12.75">
      <c r="A177" s="3" t="s">
        <v>240</v>
      </c>
      <c r="B177" t="s">
        <v>229</v>
      </c>
      <c r="C177" t="s">
        <v>647</v>
      </c>
      <c r="E177" s="88">
        <v>0</v>
      </c>
    </row>
    <row r="178" spans="1:5" ht="12.75">
      <c r="A178" s="3">
        <v>3200</v>
      </c>
      <c r="B178" t="s">
        <v>241</v>
      </c>
      <c r="C178" t="s">
        <v>242</v>
      </c>
      <c r="E178" s="88">
        <v>45594.55</v>
      </c>
    </row>
    <row r="179" spans="1:5" ht="12.75">
      <c r="A179" s="3">
        <v>3210</v>
      </c>
      <c r="B179" t="s">
        <v>241</v>
      </c>
      <c r="C179" t="s">
        <v>243</v>
      </c>
      <c r="E179" s="88">
        <v>0</v>
      </c>
    </row>
    <row r="180" spans="1:5" ht="12.75">
      <c r="A180" s="3">
        <v>3220</v>
      </c>
      <c r="B180" t="s">
        <v>241</v>
      </c>
      <c r="C180" t="s">
        <v>244</v>
      </c>
      <c r="E180" s="88">
        <v>0</v>
      </c>
    </row>
    <row r="181" spans="1:5" ht="12.75">
      <c r="A181" s="3">
        <v>3230</v>
      </c>
      <c r="B181" t="s">
        <v>241</v>
      </c>
      <c r="C181" t="s">
        <v>245</v>
      </c>
      <c r="E181" s="88">
        <v>0</v>
      </c>
    </row>
    <row r="182" spans="1:5" ht="12.75">
      <c r="A182" s="3">
        <v>8001</v>
      </c>
      <c r="B182" s="37" t="s">
        <v>307</v>
      </c>
      <c r="C182" s="67" t="s">
        <v>308</v>
      </c>
      <c r="E182" s="88">
        <v>0</v>
      </c>
    </row>
    <row r="183" spans="1:5" ht="12.75">
      <c r="A183" s="3">
        <v>9025</v>
      </c>
      <c r="B183" s="3">
        <v>9025</v>
      </c>
      <c r="C183" t="s">
        <v>248</v>
      </c>
      <c r="E183" s="88">
        <v>0</v>
      </c>
    </row>
    <row r="184" spans="1:5" ht="12.75">
      <c r="A184" s="3">
        <v>9030</v>
      </c>
      <c r="B184" s="3">
        <v>9030</v>
      </c>
      <c r="C184" t="s">
        <v>249</v>
      </c>
      <c r="E184" s="88">
        <v>0</v>
      </c>
    </row>
    <row r="185" spans="1:5" ht="12.75">
      <c r="A185" s="3">
        <v>9035</v>
      </c>
      <c r="B185" s="3">
        <v>9035</v>
      </c>
      <c r="C185" t="s">
        <v>250</v>
      </c>
      <c r="E185" s="88">
        <v>0</v>
      </c>
    </row>
    <row r="186" spans="1:5" ht="12.75">
      <c r="A186" s="3">
        <v>9040</v>
      </c>
      <c r="B186" s="3">
        <v>9040</v>
      </c>
      <c r="C186" t="s">
        <v>251</v>
      </c>
      <c r="E186" s="88">
        <v>0</v>
      </c>
    </row>
    <row r="187" spans="1:5" ht="12.75">
      <c r="A187" s="3">
        <v>9045</v>
      </c>
      <c r="B187" s="3">
        <v>9045</v>
      </c>
      <c r="C187" t="s">
        <v>252</v>
      </c>
      <c r="E187" s="88">
        <v>0</v>
      </c>
    </row>
    <row r="188" spans="1:5" ht="12.75">
      <c r="A188" s="3">
        <v>9050</v>
      </c>
      <c r="B188" s="3">
        <v>9050</v>
      </c>
      <c r="C188" t="s">
        <v>253</v>
      </c>
      <c r="E188" s="88">
        <v>0</v>
      </c>
    </row>
    <row r="189" spans="1:5" ht="12.75">
      <c r="A189" s="3">
        <v>9055</v>
      </c>
      <c r="B189" s="3">
        <v>9055</v>
      </c>
      <c r="C189" t="s">
        <v>254</v>
      </c>
      <c r="E189" s="88">
        <v>0</v>
      </c>
    </row>
    <row r="190" spans="1:5" ht="12.75">
      <c r="A190" s="3">
        <v>9060</v>
      </c>
      <c r="B190" s="3">
        <v>9060</v>
      </c>
      <c r="C190" t="s">
        <v>255</v>
      </c>
      <c r="E190" s="88">
        <v>0</v>
      </c>
    </row>
    <row r="191" spans="1:5" ht="12.75">
      <c r="A191" s="3">
        <v>9075</v>
      </c>
      <c r="B191" s="3">
        <v>9075</v>
      </c>
      <c r="C191" t="s">
        <v>256</v>
      </c>
      <c r="E191" s="88">
        <v>0</v>
      </c>
    </row>
    <row r="192" spans="1:5" ht="12.75">
      <c r="A192" s="3">
        <v>9080</v>
      </c>
      <c r="B192" s="3">
        <v>9080</v>
      </c>
      <c r="C192" t="s">
        <v>257</v>
      </c>
      <c r="E192" s="88">
        <v>0</v>
      </c>
    </row>
    <row r="193" spans="1:5" ht="12.75">
      <c r="A193" s="3">
        <v>9095</v>
      </c>
      <c r="B193" s="3">
        <v>9095</v>
      </c>
      <c r="C193" t="s">
        <v>258</v>
      </c>
      <c r="E193" s="88">
        <v>0</v>
      </c>
    </row>
    <row r="194" spans="1:5" ht="12.75">
      <c r="A194" s="3">
        <v>9120</v>
      </c>
      <c r="B194" s="3">
        <v>9120</v>
      </c>
      <c r="C194" t="s">
        <v>259</v>
      </c>
      <c r="E194" s="88">
        <v>0</v>
      </c>
    </row>
    <row r="195" spans="1:5" ht="12.75">
      <c r="A195" s="3">
        <v>9125</v>
      </c>
      <c r="B195" s="3">
        <v>9125</v>
      </c>
      <c r="C195" t="s">
        <v>260</v>
      </c>
      <c r="E195" s="88">
        <v>0</v>
      </c>
    </row>
    <row r="196" spans="1:5" ht="12.75">
      <c r="A196" s="3">
        <v>9130</v>
      </c>
      <c r="B196" s="3">
        <v>9130</v>
      </c>
      <c r="C196" t="s">
        <v>487</v>
      </c>
      <c r="E196" s="88">
        <v>0</v>
      </c>
    </row>
    <row r="197" spans="1:5" ht="12.75">
      <c r="A197" s="3">
        <v>9135</v>
      </c>
      <c r="B197" s="3">
        <v>9135</v>
      </c>
      <c r="C197" t="s">
        <v>488</v>
      </c>
      <c r="E197" s="88">
        <v>0</v>
      </c>
    </row>
    <row r="198" spans="1:5" ht="12.75">
      <c r="A198" s="3">
        <v>9140</v>
      </c>
      <c r="B198" s="3">
        <v>9140</v>
      </c>
      <c r="C198" t="s">
        <v>261</v>
      </c>
      <c r="E198" s="88">
        <v>0</v>
      </c>
    </row>
    <row r="199" spans="1:5" ht="12.75">
      <c r="A199" s="3">
        <v>9145</v>
      </c>
      <c r="B199" s="3">
        <v>9145</v>
      </c>
      <c r="C199" t="s">
        <v>262</v>
      </c>
      <c r="E199" s="88">
        <v>0</v>
      </c>
    </row>
    <row r="200" spans="1:5" ht="12.75">
      <c r="A200" s="3" t="s">
        <v>247</v>
      </c>
      <c r="B200" s="3" t="s">
        <v>247</v>
      </c>
      <c r="C200" t="s">
        <v>263</v>
      </c>
      <c r="E200" s="88">
        <v>0</v>
      </c>
    </row>
    <row r="201" spans="1:5" ht="12.75">
      <c r="A201" s="3">
        <v>9160</v>
      </c>
      <c r="B201" s="3">
        <v>9160</v>
      </c>
      <c r="C201" t="s">
        <v>264</v>
      </c>
      <c r="E201" s="88">
        <v>0</v>
      </c>
    </row>
    <row r="202" spans="1:5" ht="12.75">
      <c r="A202" s="3">
        <v>9165</v>
      </c>
      <c r="B202" s="3">
        <v>9165</v>
      </c>
      <c r="C202" t="s">
        <v>489</v>
      </c>
      <c r="E202" s="88">
        <v>0</v>
      </c>
    </row>
    <row r="203" ht="12.75">
      <c r="E203" s="74"/>
    </row>
    <row r="204" spans="3:5" ht="12.75">
      <c r="C204" t="s">
        <v>648</v>
      </c>
      <c r="E204" s="88">
        <f>SUM(E4:E203)</f>
        <v>6899114.050000001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2012-13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5.7109375" style="0" customWidth="1"/>
    <col min="5" max="5" width="14.57421875" style="0" customWidth="1"/>
    <col min="6" max="6" width="16.00390625" style="0" bestFit="1" customWidth="1"/>
    <col min="7" max="7" width="10.140625" style="0" bestFit="1" customWidth="1"/>
    <col min="8" max="8" width="15.00390625" style="46" customWidth="1"/>
    <col min="9" max="9" width="10.140625" style="0" bestFit="1" customWidth="1"/>
  </cols>
  <sheetData>
    <row r="1" spans="1:8" s="14" customFormat="1" ht="38.25">
      <c r="A1" s="13" t="s">
        <v>0</v>
      </c>
      <c r="B1" s="14" t="s">
        <v>1</v>
      </c>
      <c r="C1" s="14" t="s">
        <v>2</v>
      </c>
      <c r="D1" s="15" t="s">
        <v>662</v>
      </c>
      <c r="E1" s="16" t="s">
        <v>663</v>
      </c>
      <c r="F1" s="115" t="s">
        <v>666</v>
      </c>
      <c r="H1" s="73"/>
    </row>
    <row r="2" spans="1:5" ht="12.75">
      <c r="A2" s="3"/>
      <c r="D2" s="17" t="s">
        <v>654</v>
      </c>
      <c r="E2" s="17" t="s">
        <v>654</v>
      </c>
    </row>
    <row r="3" spans="1:5" ht="12.75">
      <c r="A3" s="3"/>
      <c r="D3" s="105" t="s">
        <v>655</v>
      </c>
      <c r="E3" s="105" t="s">
        <v>655</v>
      </c>
    </row>
    <row r="4" ht="12.75">
      <c r="A4" s="3"/>
    </row>
    <row r="5" spans="1:10" ht="12.75">
      <c r="A5" s="54" t="s">
        <v>5</v>
      </c>
      <c r="B5" t="s">
        <v>6</v>
      </c>
      <c r="C5" s="68" t="s">
        <v>313</v>
      </c>
      <c r="D5" s="109">
        <v>181519.6257380377</v>
      </c>
      <c r="E5" s="109">
        <v>22495</v>
      </c>
      <c r="F5" s="110">
        <f aca="true" t="shared" si="0" ref="F5:F36">SUM(D5:E5)</f>
        <v>204014.6257380377</v>
      </c>
      <c r="I5" s="1"/>
      <c r="J5" s="1"/>
    </row>
    <row r="6" spans="1:10" ht="12.75">
      <c r="A6" s="3" t="s">
        <v>7</v>
      </c>
      <c r="B6" t="s">
        <v>6</v>
      </c>
      <c r="C6" s="68" t="s">
        <v>314</v>
      </c>
      <c r="D6" s="109">
        <v>630612</v>
      </c>
      <c r="E6" s="109">
        <v>68209</v>
      </c>
      <c r="F6" s="110">
        <f t="shared" si="0"/>
        <v>698821</v>
      </c>
      <c r="I6" s="1"/>
      <c r="J6" s="1"/>
    </row>
    <row r="7" spans="1:10" ht="12.75">
      <c r="A7" s="3" t="s">
        <v>8</v>
      </c>
      <c r="B7" t="s">
        <v>6</v>
      </c>
      <c r="C7" s="68" t="s">
        <v>315</v>
      </c>
      <c r="D7" s="109">
        <v>254966.17450546377</v>
      </c>
      <c r="E7" s="109">
        <v>31824</v>
      </c>
      <c r="F7" s="110">
        <f t="shared" si="0"/>
        <v>286790.1745054638</v>
      </c>
      <c r="I7" s="1"/>
      <c r="J7" s="1"/>
    </row>
    <row r="8" spans="1:10" ht="12.75">
      <c r="A8" s="3" t="s">
        <v>9</v>
      </c>
      <c r="B8" t="s">
        <v>6</v>
      </c>
      <c r="C8" s="68" t="s">
        <v>316</v>
      </c>
      <c r="D8" s="109">
        <v>269543</v>
      </c>
      <c r="E8" s="109">
        <v>29533</v>
      </c>
      <c r="F8" s="110">
        <f t="shared" si="0"/>
        <v>299076</v>
      </c>
      <c r="I8" s="1"/>
      <c r="J8" s="1"/>
    </row>
    <row r="9" spans="1:10" ht="12.75">
      <c r="A9" s="3" t="s">
        <v>10</v>
      </c>
      <c r="B9" t="s">
        <v>6</v>
      </c>
      <c r="C9" s="68" t="s">
        <v>317</v>
      </c>
      <c r="D9" s="109">
        <v>10165</v>
      </c>
      <c r="E9" s="109">
        <v>1079</v>
      </c>
      <c r="F9" s="110">
        <f t="shared" si="0"/>
        <v>11244</v>
      </c>
      <c r="I9" s="1"/>
      <c r="J9" s="1"/>
    </row>
    <row r="10" spans="1:10" ht="12.75">
      <c r="A10" s="3" t="s">
        <v>11</v>
      </c>
      <c r="B10" t="s">
        <v>6</v>
      </c>
      <c r="C10" s="68" t="s">
        <v>318</v>
      </c>
      <c r="D10" s="109">
        <v>1216</v>
      </c>
      <c r="E10" s="109">
        <v>152</v>
      </c>
      <c r="F10" s="110">
        <f t="shared" si="0"/>
        <v>1368</v>
      </c>
      <c r="I10" s="1"/>
      <c r="J10" s="1"/>
    </row>
    <row r="11" spans="1:10" ht="12.75">
      <c r="A11" s="3" t="s">
        <v>12</v>
      </c>
      <c r="B11" t="s">
        <v>6</v>
      </c>
      <c r="C11" s="68" t="s">
        <v>319</v>
      </c>
      <c r="D11" s="109">
        <v>439652</v>
      </c>
      <c r="E11" s="109">
        <v>48560</v>
      </c>
      <c r="F11" s="110">
        <f t="shared" si="0"/>
        <v>488212</v>
      </c>
      <c r="I11" s="1"/>
      <c r="J11" s="1"/>
    </row>
    <row r="12" spans="1:10" ht="12.75">
      <c r="A12" s="3" t="s">
        <v>13</v>
      </c>
      <c r="B12" t="s">
        <v>14</v>
      </c>
      <c r="C12" s="68" t="s">
        <v>320</v>
      </c>
      <c r="D12" s="109">
        <v>27713</v>
      </c>
      <c r="E12" s="109">
        <v>2920</v>
      </c>
      <c r="F12" s="110">
        <f t="shared" si="0"/>
        <v>30633</v>
      </c>
      <c r="I12" s="1"/>
      <c r="J12" s="1"/>
    </row>
    <row r="13" spans="1:10" ht="12.75">
      <c r="A13" s="3" t="s">
        <v>15</v>
      </c>
      <c r="B13" t="s">
        <v>14</v>
      </c>
      <c r="C13" s="68" t="s">
        <v>321</v>
      </c>
      <c r="D13" s="109">
        <v>1746</v>
      </c>
      <c r="E13" s="109">
        <v>182</v>
      </c>
      <c r="F13" s="110">
        <f t="shared" si="0"/>
        <v>1928</v>
      </c>
      <c r="I13" s="1"/>
      <c r="J13" s="1"/>
    </row>
    <row r="14" spans="1:10" ht="12.75">
      <c r="A14" s="3" t="s">
        <v>16</v>
      </c>
      <c r="B14" t="s">
        <v>17</v>
      </c>
      <c r="C14" s="68" t="s">
        <v>322</v>
      </c>
      <c r="D14" s="109">
        <v>46262</v>
      </c>
      <c r="E14" s="109">
        <v>4960</v>
      </c>
      <c r="F14" s="110">
        <f t="shared" si="0"/>
        <v>51222</v>
      </c>
      <c r="I14" s="1"/>
      <c r="J14" s="1"/>
    </row>
    <row r="15" spans="1:10" ht="12.75">
      <c r="A15" s="3" t="s">
        <v>18</v>
      </c>
      <c r="B15" t="s">
        <v>17</v>
      </c>
      <c r="C15" s="68" t="s">
        <v>323</v>
      </c>
      <c r="D15" s="109">
        <v>56807</v>
      </c>
      <c r="E15" s="109">
        <v>6415</v>
      </c>
      <c r="F15" s="110">
        <f t="shared" si="0"/>
        <v>63222</v>
      </c>
      <c r="I15" s="1"/>
      <c r="J15" s="1"/>
    </row>
    <row r="16" spans="1:10" ht="12.75">
      <c r="A16" s="3" t="s">
        <v>19</v>
      </c>
      <c r="B16" t="s">
        <v>17</v>
      </c>
      <c r="C16" s="68" t="s">
        <v>324</v>
      </c>
      <c r="D16" s="109">
        <v>373742</v>
      </c>
      <c r="E16" s="109">
        <v>38821</v>
      </c>
      <c r="F16" s="110">
        <f t="shared" si="0"/>
        <v>412563</v>
      </c>
      <c r="I16" s="1"/>
      <c r="J16" s="1"/>
    </row>
    <row r="17" spans="1:10" ht="12.75">
      <c r="A17" s="3" t="s">
        <v>20</v>
      </c>
      <c r="B17" t="s">
        <v>17</v>
      </c>
      <c r="C17" s="68" t="s">
        <v>325</v>
      </c>
      <c r="D17" s="109">
        <v>48049</v>
      </c>
      <c r="E17" s="109">
        <v>4855</v>
      </c>
      <c r="F17" s="110">
        <f t="shared" si="0"/>
        <v>52904</v>
      </c>
      <c r="I17" s="1"/>
      <c r="J17" s="1"/>
    </row>
    <row r="18" spans="1:10" ht="12.75">
      <c r="A18" s="3" t="s">
        <v>21</v>
      </c>
      <c r="B18" t="s">
        <v>17</v>
      </c>
      <c r="C18" s="68" t="s">
        <v>326</v>
      </c>
      <c r="D18" s="109">
        <v>572</v>
      </c>
      <c r="E18" s="109">
        <v>63</v>
      </c>
      <c r="F18" s="110">
        <f t="shared" si="0"/>
        <v>635</v>
      </c>
      <c r="I18" s="1"/>
      <c r="J18" s="1"/>
    </row>
    <row r="19" spans="1:10" ht="12.75">
      <c r="A19" s="3" t="s">
        <v>22</v>
      </c>
      <c r="B19" t="s">
        <v>17</v>
      </c>
      <c r="C19" s="68" t="s">
        <v>327</v>
      </c>
      <c r="D19" s="109">
        <v>2061107</v>
      </c>
      <c r="E19" s="109">
        <v>227371</v>
      </c>
      <c r="F19" s="110">
        <f t="shared" si="0"/>
        <v>2288478</v>
      </c>
      <c r="I19" s="1"/>
      <c r="J19" s="1"/>
    </row>
    <row r="20" spans="1:10" ht="12.75">
      <c r="A20" s="3" t="s">
        <v>23</v>
      </c>
      <c r="B20" t="s">
        <v>17</v>
      </c>
      <c r="C20" s="68" t="s">
        <v>328</v>
      </c>
      <c r="D20" s="109">
        <v>621</v>
      </c>
      <c r="E20" s="109">
        <v>68</v>
      </c>
      <c r="F20" s="110">
        <f t="shared" si="0"/>
        <v>689</v>
      </c>
      <c r="I20" s="1"/>
      <c r="J20" s="1"/>
    </row>
    <row r="21" spans="1:10" ht="12.75">
      <c r="A21" s="3" t="s">
        <v>24</v>
      </c>
      <c r="B21" t="s">
        <v>25</v>
      </c>
      <c r="C21" s="68" t="s">
        <v>329</v>
      </c>
      <c r="D21" s="109">
        <v>12338</v>
      </c>
      <c r="E21" s="109">
        <v>1342</v>
      </c>
      <c r="F21" s="110">
        <f t="shared" si="0"/>
        <v>13680</v>
      </c>
      <c r="I21" s="1"/>
      <c r="J21" s="1"/>
    </row>
    <row r="22" spans="1:10" ht="12.75">
      <c r="A22" s="3" t="s">
        <v>26</v>
      </c>
      <c r="B22" t="s">
        <v>27</v>
      </c>
      <c r="C22" s="68" t="s">
        <v>330</v>
      </c>
      <c r="D22" s="109">
        <v>1217.9829397470419</v>
      </c>
      <c r="E22" s="109">
        <v>131</v>
      </c>
      <c r="F22" s="110">
        <f t="shared" si="0"/>
        <v>1348.9829397470419</v>
      </c>
      <c r="I22" s="1"/>
      <c r="J22" s="1"/>
    </row>
    <row r="23" spans="1:10" ht="12.75">
      <c r="A23" s="3" t="s">
        <v>28</v>
      </c>
      <c r="B23" t="s">
        <v>27</v>
      </c>
      <c r="C23" s="68" t="s">
        <v>331</v>
      </c>
      <c r="D23" s="109">
        <v>0</v>
      </c>
      <c r="E23" s="109">
        <v>0</v>
      </c>
      <c r="F23" s="110">
        <f t="shared" si="0"/>
        <v>0</v>
      </c>
      <c r="I23" s="1"/>
      <c r="J23" s="1"/>
    </row>
    <row r="24" spans="1:10" ht="12.75">
      <c r="A24" s="3" t="s">
        <v>29</v>
      </c>
      <c r="B24" t="s">
        <v>27</v>
      </c>
      <c r="C24" s="68" t="s">
        <v>332</v>
      </c>
      <c r="D24" s="109">
        <v>540</v>
      </c>
      <c r="E24" s="109">
        <v>59</v>
      </c>
      <c r="F24" s="110">
        <f t="shared" si="0"/>
        <v>599</v>
      </c>
      <c r="I24" s="1"/>
      <c r="J24" s="1"/>
    </row>
    <row r="25" spans="1:10" ht="12.75">
      <c r="A25" s="3" t="s">
        <v>30</v>
      </c>
      <c r="B25" t="s">
        <v>27</v>
      </c>
      <c r="C25" s="68" t="s">
        <v>333</v>
      </c>
      <c r="D25" s="109">
        <v>20.1798</v>
      </c>
      <c r="E25" s="109">
        <v>0</v>
      </c>
      <c r="F25" s="110">
        <f t="shared" si="0"/>
        <v>20.1798</v>
      </c>
      <c r="I25" s="1"/>
      <c r="J25" s="1"/>
    </row>
    <row r="26" spans="1:10" ht="12.75">
      <c r="A26" s="3" t="s">
        <v>31</v>
      </c>
      <c r="B26" t="s">
        <v>27</v>
      </c>
      <c r="C26" s="68" t="s">
        <v>334</v>
      </c>
      <c r="D26" s="109">
        <v>2</v>
      </c>
      <c r="E26" s="109">
        <v>0</v>
      </c>
      <c r="F26" s="110">
        <f t="shared" si="0"/>
        <v>2</v>
      </c>
      <c r="I26" s="1"/>
      <c r="J26" s="1"/>
    </row>
    <row r="27" spans="1:10" ht="12.75">
      <c r="A27" s="3" t="s">
        <v>32</v>
      </c>
      <c r="B27" t="s">
        <v>33</v>
      </c>
      <c r="C27" s="68" t="s">
        <v>335</v>
      </c>
      <c r="D27" s="109">
        <v>55.982</v>
      </c>
      <c r="E27" s="109">
        <v>4</v>
      </c>
      <c r="F27" s="110">
        <f t="shared" si="0"/>
        <v>59.982</v>
      </c>
      <c r="I27" s="1"/>
      <c r="J27" s="1"/>
    </row>
    <row r="28" spans="1:10" ht="12.75">
      <c r="A28" s="3" t="s">
        <v>35</v>
      </c>
      <c r="B28" t="s">
        <v>33</v>
      </c>
      <c r="C28" s="68" t="s">
        <v>336</v>
      </c>
      <c r="D28" s="109">
        <v>3397.042806627757</v>
      </c>
      <c r="E28" s="109">
        <v>368</v>
      </c>
      <c r="F28" s="110">
        <f t="shared" si="0"/>
        <v>3765.042806627757</v>
      </c>
      <c r="I28" s="1"/>
      <c r="J28" s="1"/>
    </row>
    <row r="29" spans="1:10" ht="12.75">
      <c r="A29" s="3" t="s">
        <v>36</v>
      </c>
      <c r="B29" t="s">
        <v>37</v>
      </c>
      <c r="C29" s="68" t="s">
        <v>337</v>
      </c>
      <c r="D29" s="109">
        <v>328857</v>
      </c>
      <c r="E29" s="109">
        <v>34662</v>
      </c>
      <c r="F29" s="110">
        <f t="shared" si="0"/>
        <v>363519</v>
      </c>
      <c r="I29" s="1"/>
      <c r="J29" s="1"/>
    </row>
    <row r="30" spans="1:10" ht="12.75">
      <c r="A30" s="3" t="s">
        <v>38</v>
      </c>
      <c r="B30" t="s">
        <v>37</v>
      </c>
      <c r="C30" s="68" t="s">
        <v>338</v>
      </c>
      <c r="D30" s="109">
        <v>283536</v>
      </c>
      <c r="E30" s="109">
        <v>31160</v>
      </c>
      <c r="F30" s="110">
        <f t="shared" si="0"/>
        <v>314696</v>
      </c>
      <c r="I30" s="1"/>
      <c r="J30" s="1"/>
    </row>
    <row r="31" spans="1:10" ht="12.75">
      <c r="A31" s="3" t="s">
        <v>39</v>
      </c>
      <c r="B31" t="s">
        <v>40</v>
      </c>
      <c r="C31" s="68" t="s">
        <v>339</v>
      </c>
      <c r="D31" s="109">
        <v>595</v>
      </c>
      <c r="E31" s="109">
        <v>59</v>
      </c>
      <c r="F31" s="110">
        <f t="shared" si="0"/>
        <v>654</v>
      </c>
      <c r="I31" s="1"/>
      <c r="J31" s="1"/>
    </row>
    <row r="32" spans="1:10" ht="12.75">
      <c r="A32" s="3" t="s">
        <v>41</v>
      </c>
      <c r="B32" t="s">
        <v>40</v>
      </c>
      <c r="C32" s="68" t="s">
        <v>340</v>
      </c>
      <c r="D32" s="109">
        <v>3242.14078770323</v>
      </c>
      <c r="E32" s="109">
        <v>364</v>
      </c>
      <c r="F32" s="110">
        <f t="shared" si="0"/>
        <v>3606.14078770323</v>
      </c>
      <c r="I32" s="1"/>
      <c r="J32" s="1"/>
    </row>
    <row r="33" spans="1:10" ht="12.75">
      <c r="A33" s="54" t="s">
        <v>42</v>
      </c>
      <c r="B33" s="9" t="s">
        <v>43</v>
      </c>
      <c r="C33" s="68" t="s">
        <v>341</v>
      </c>
      <c r="D33" s="109">
        <v>13.7862</v>
      </c>
      <c r="E33" s="109">
        <v>0</v>
      </c>
      <c r="F33" s="110">
        <f t="shared" si="0"/>
        <v>13.7862</v>
      </c>
      <c r="I33" s="1"/>
      <c r="J33" s="1"/>
    </row>
    <row r="34" spans="1:10" ht="12.75">
      <c r="A34" s="3" t="s">
        <v>45</v>
      </c>
      <c r="B34" t="s">
        <v>43</v>
      </c>
      <c r="C34" s="68" t="s">
        <v>342</v>
      </c>
      <c r="D34" s="109">
        <v>2432.2410642705845</v>
      </c>
      <c r="E34" s="109">
        <v>279</v>
      </c>
      <c r="F34" s="110">
        <f t="shared" si="0"/>
        <v>2711.2410642705845</v>
      </c>
      <c r="I34" s="1"/>
      <c r="J34" s="1"/>
    </row>
    <row r="35" spans="1:10" ht="12.75">
      <c r="A35" s="3" t="s">
        <v>46</v>
      </c>
      <c r="B35" t="s">
        <v>47</v>
      </c>
      <c r="C35" s="68" t="s">
        <v>343</v>
      </c>
      <c r="D35" s="109">
        <v>7</v>
      </c>
      <c r="E35" s="109">
        <v>0</v>
      </c>
      <c r="F35" s="110">
        <f t="shared" si="0"/>
        <v>7</v>
      </c>
      <c r="I35" s="1"/>
      <c r="J35" s="1"/>
    </row>
    <row r="36" spans="1:10" ht="12.75">
      <c r="A36" s="3" t="s">
        <v>48</v>
      </c>
      <c r="B36" t="s">
        <v>49</v>
      </c>
      <c r="C36" s="68" t="s">
        <v>344</v>
      </c>
      <c r="D36" s="109">
        <v>0</v>
      </c>
      <c r="E36" s="109">
        <v>0</v>
      </c>
      <c r="F36" s="110">
        <f t="shared" si="0"/>
        <v>0</v>
      </c>
      <c r="I36" s="1"/>
      <c r="J36" s="1"/>
    </row>
    <row r="37" spans="1:10" ht="12.75">
      <c r="A37" s="3" t="s">
        <v>50</v>
      </c>
      <c r="B37" t="s">
        <v>49</v>
      </c>
      <c r="C37" s="68" t="s">
        <v>345</v>
      </c>
      <c r="D37" s="109">
        <v>30</v>
      </c>
      <c r="E37" s="109">
        <v>0</v>
      </c>
      <c r="F37" s="110">
        <f aca="true" t="shared" si="1" ref="F37:F68">SUM(D37:E37)</f>
        <v>30</v>
      </c>
      <c r="I37" s="1"/>
      <c r="J37" s="1"/>
    </row>
    <row r="38" spans="1:10" ht="12.75">
      <c r="A38" s="3" t="s">
        <v>51</v>
      </c>
      <c r="B38" t="s">
        <v>49</v>
      </c>
      <c r="C38" s="68" t="s">
        <v>346</v>
      </c>
      <c r="D38" s="109">
        <v>896.3797424852686</v>
      </c>
      <c r="E38" s="109">
        <v>93</v>
      </c>
      <c r="F38" s="110">
        <f t="shared" si="1"/>
        <v>989.3797424852686</v>
      </c>
      <c r="I38" s="1"/>
      <c r="J38" s="1"/>
    </row>
    <row r="39" spans="1:10" ht="12.75">
      <c r="A39" s="3" t="s">
        <v>52</v>
      </c>
      <c r="B39" t="s">
        <v>53</v>
      </c>
      <c r="C39" s="68" t="s">
        <v>347</v>
      </c>
      <c r="D39" s="109">
        <v>1155</v>
      </c>
      <c r="E39" s="109">
        <v>68</v>
      </c>
      <c r="F39" s="110">
        <f t="shared" si="1"/>
        <v>1223</v>
      </c>
      <c r="I39" s="1"/>
      <c r="J39" s="1"/>
    </row>
    <row r="40" spans="1:10" ht="12.75">
      <c r="A40" s="3" t="s">
        <v>54</v>
      </c>
      <c r="B40" t="s">
        <v>53</v>
      </c>
      <c r="C40" s="68" t="s">
        <v>348</v>
      </c>
      <c r="D40" s="109">
        <v>5161.77852122372</v>
      </c>
      <c r="E40" s="109">
        <v>554</v>
      </c>
      <c r="F40" s="110">
        <f t="shared" si="1"/>
        <v>5715.77852122372</v>
      </c>
      <c r="I40" s="1"/>
      <c r="J40" s="1"/>
    </row>
    <row r="41" spans="1:10" ht="12.75">
      <c r="A41" s="3" t="s">
        <v>55</v>
      </c>
      <c r="B41" t="s">
        <v>56</v>
      </c>
      <c r="C41" s="68" t="s">
        <v>349</v>
      </c>
      <c r="D41" s="109">
        <v>66.0398668807152</v>
      </c>
      <c r="E41" s="109">
        <v>0</v>
      </c>
      <c r="F41" s="110">
        <f t="shared" si="1"/>
        <v>66.0398668807152</v>
      </c>
      <c r="I41" s="1"/>
      <c r="J41" s="1"/>
    </row>
    <row r="42" spans="1:10" ht="12.75">
      <c r="A42" s="3" t="s">
        <v>57</v>
      </c>
      <c r="B42" t="s">
        <v>58</v>
      </c>
      <c r="C42" s="68" t="s">
        <v>350</v>
      </c>
      <c r="D42" s="109">
        <v>2</v>
      </c>
      <c r="E42" s="109"/>
      <c r="F42" s="110">
        <f t="shared" si="1"/>
        <v>2</v>
      </c>
      <c r="I42" s="1"/>
      <c r="J42" s="1"/>
    </row>
    <row r="43" spans="1:10" ht="12.75">
      <c r="A43" s="3" t="s">
        <v>59</v>
      </c>
      <c r="B43" t="s">
        <v>60</v>
      </c>
      <c r="C43" s="68" t="s">
        <v>351</v>
      </c>
      <c r="D43" s="109">
        <v>29709.560189260294</v>
      </c>
      <c r="E43" s="109">
        <v>3966</v>
      </c>
      <c r="F43" s="110">
        <f t="shared" si="1"/>
        <v>33675.56018926029</v>
      </c>
      <c r="I43" s="1"/>
      <c r="J43" s="1"/>
    </row>
    <row r="44" spans="1:10" ht="12.75">
      <c r="A44" s="3" t="s">
        <v>61</v>
      </c>
      <c r="B44" t="s">
        <v>62</v>
      </c>
      <c r="C44" s="68" t="s">
        <v>352</v>
      </c>
      <c r="D44" s="109">
        <v>3544766.6412038743</v>
      </c>
      <c r="E44" s="109">
        <v>417125</v>
      </c>
      <c r="F44" s="110">
        <f t="shared" si="1"/>
        <v>3961891.6412038743</v>
      </c>
      <c r="I44" s="1"/>
      <c r="J44" s="1"/>
    </row>
    <row r="45" spans="1:10" ht="12.75">
      <c r="A45" s="3" t="s">
        <v>63</v>
      </c>
      <c r="B45" t="s">
        <v>64</v>
      </c>
      <c r="C45" s="68" t="s">
        <v>353</v>
      </c>
      <c r="D45" s="109">
        <v>1</v>
      </c>
      <c r="E45" s="109">
        <v>0</v>
      </c>
      <c r="F45" s="110">
        <f t="shared" si="1"/>
        <v>1</v>
      </c>
      <c r="I45" s="1"/>
      <c r="J45" s="1"/>
    </row>
    <row r="46" spans="1:10" ht="12.75">
      <c r="A46" s="3" t="s">
        <v>65</v>
      </c>
      <c r="B46" t="s">
        <v>66</v>
      </c>
      <c r="C46" s="68" t="s">
        <v>354</v>
      </c>
      <c r="D46" s="109">
        <v>221282</v>
      </c>
      <c r="E46" s="109">
        <v>23334</v>
      </c>
      <c r="F46" s="110">
        <f t="shared" si="1"/>
        <v>244616</v>
      </c>
      <c r="I46" s="1"/>
      <c r="J46" s="1"/>
    </row>
    <row r="47" spans="1:10" ht="12.75">
      <c r="A47" s="3" t="s">
        <v>67</v>
      </c>
      <c r="B47" t="s">
        <v>68</v>
      </c>
      <c r="C47" s="68" t="s">
        <v>355</v>
      </c>
      <c r="D47" s="109">
        <v>234664.7669909827</v>
      </c>
      <c r="E47" s="109">
        <v>26090</v>
      </c>
      <c r="F47" s="110">
        <f t="shared" si="1"/>
        <v>260754.7669909827</v>
      </c>
      <c r="I47" s="1"/>
      <c r="J47" s="1"/>
    </row>
    <row r="48" spans="1:10" ht="12.75">
      <c r="A48" s="3" t="s">
        <v>69</v>
      </c>
      <c r="B48" t="s">
        <v>70</v>
      </c>
      <c r="C48" s="68" t="s">
        <v>356</v>
      </c>
      <c r="D48" s="109">
        <v>3820</v>
      </c>
      <c r="E48" s="109">
        <v>385</v>
      </c>
      <c r="F48" s="110">
        <f t="shared" si="1"/>
        <v>4205</v>
      </c>
      <c r="I48" s="1"/>
      <c r="J48" s="1"/>
    </row>
    <row r="49" spans="1:10" ht="12.75">
      <c r="A49" s="3" t="s">
        <v>71</v>
      </c>
      <c r="B49" t="s">
        <v>70</v>
      </c>
      <c r="C49" s="68" t="s">
        <v>357</v>
      </c>
      <c r="D49" s="109">
        <v>1074.0117960348116</v>
      </c>
      <c r="E49" s="109">
        <v>118</v>
      </c>
      <c r="F49" s="110">
        <f t="shared" si="1"/>
        <v>1192.0117960348116</v>
      </c>
      <c r="I49" s="1"/>
      <c r="J49" s="1"/>
    </row>
    <row r="50" spans="1:10" ht="12.75">
      <c r="A50" s="3" t="s">
        <v>73</v>
      </c>
      <c r="B50" t="s">
        <v>70</v>
      </c>
      <c r="C50" s="68" t="s">
        <v>358</v>
      </c>
      <c r="D50" s="109">
        <v>36</v>
      </c>
      <c r="E50" s="109">
        <v>0</v>
      </c>
      <c r="F50" s="110">
        <f t="shared" si="1"/>
        <v>36</v>
      </c>
      <c r="I50" s="1"/>
      <c r="J50" s="1"/>
    </row>
    <row r="51" spans="1:10" ht="12.75">
      <c r="A51" s="3" t="s">
        <v>74</v>
      </c>
      <c r="B51" t="s">
        <v>70</v>
      </c>
      <c r="C51" s="68" t="s">
        <v>359</v>
      </c>
      <c r="D51" s="109">
        <v>2133</v>
      </c>
      <c r="E51" s="109">
        <v>237</v>
      </c>
      <c r="F51" s="110">
        <f t="shared" si="1"/>
        <v>2370</v>
      </c>
      <c r="I51" s="1"/>
      <c r="J51" s="1"/>
    </row>
    <row r="52" spans="1:10" ht="12.75">
      <c r="A52" s="3" t="s">
        <v>75</v>
      </c>
      <c r="B52" t="s">
        <v>70</v>
      </c>
      <c r="C52" s="68" t="s">
        <v>360</v>
      </c>
      <c r="D52" s="109">
        <v>0</v>
      </c>
      <c r="E52" s="109">
        <v>0</v>
      </c>
      <c r="F52" s="110">
        <f t="shared" si="1"/>
        <v>0</v>
      </c>
      <c r="I52" s="1"/>
      <c r="J52" s="1"/>
    </row>
    <row r="53" spans="1:10" ht="12.75">
      <c r="A53" s="3" t="s">
        <v>76</v>
      </c>
      <c r="B53" t="s">
        <v>77</v>
      </c>
      <c r="C53" s="68" t="s">
        <v>361</v>
      </c>
      <c r="D53" s="109">
        <v>7.3926</v>
      </c>
      <c r="E53" s="109">
        <v>0</v>
      </c>
      <c r="F53" s="110">
        <f t="shared" si="1"/>
        <v>7.3926</v>
      </c>
      <c r="I53" s="1"/>
      <c r="J53" s="1"/>
    </row>
    <row r="54" spans="1:10" ht="12.75">
      <c r="A54" s="3" t="s">
        <v>78</v>
      </c>
      <c r="B54" t="s">
        <v>77</v>
      </c>
      <c r="C54" s="68" t="s">
        <v>362</v>
      </c>
      <c r="D54" s="109">
        <v>255368</v>
      </c>
      <c r="E54" s="109">
        <v>27350</v>
      </c>
      <c r="F54" s="110">
        <f t="shared" si="1"/>
        <v>282718</v>
      </c>
      <c r="I54" s="1"/>
      <c r="J54" s="1"/>
    </row>
    <row r="55" spans="1:10" ht="12.75">
      <c r="A55" s="3" t="s">
        <v>79</v>
      </c>
      <c r="B55" t="s">
        <v>77</v>
      </c>
      <c r="C55" s="68" t="s">
        <v>363</v>
      </c>
      <c r="D55" s="109">
        <v>19875</v>
      </c>
      <c r="E55" s="109">
        <v>1989</v>
      </c>
      <c r="F55" s="110">
        <f t="shared" si="1"/>
        <v>21864</v>
      </c>
      <c r="I55" s="1"/>
      <c r="J55" s="1"/>
    </row>
    <row r="56" spans="1:10" ht="12.75">
      <c r="A56" s="104">
        <v>1000</v>
      </c>
      <c r="B56" t="s">
        <v>77</v>
      </c>
      <c r="C56" s="68" t="s">
        <v>364</v>
      </c>
      <c r="D56" s="109">
        <v>45880</v>
      </c>
      <c r="E56" s="109">
        <v>4732</v>
      </c>
      <c r="F56" s="110">
        <f t="shared" si="1"/>
        <v>50612</v>
      </c>
      <c r="I56" s="1"/>
      <c r="J56" s="1"/>
    </row>
    <row r="57" spans="1:10" ht="12.75">
      <c r="A57" s="104">
        <v>1010</v>
      </c>
      <c r="B57" t="s">
        <v>77</v>
      </c>
      <c r="C57" s="68" t="s">
        <v>365</v>
      </c>
      <c r="D57" s="109">
        <v>270455</v>
      </c>
      <c r="E57" s="109">
        <v>28520</v>
      </c>
      <c r="F57" s="110">
        <f t="shared" si="1"/>
        <v>298975</v>
      </c>
      <c r="I57" s="1"/>
      <c r="J57" s="1"/>
    </row>
    <row r="58" spans="1:10" ht="12.75">
      <c r="A58" s="104">
        <v>1020</v>
      </c>
      <c r="B58" t="s">
        <v>77</v>
      </c>
      <c r="C58" s="68" t="s">
        <v>366</v>
      </c>
      <c r="D58" s="109">
        <v>17420</v>
      </c>
      <c r="E58" s="109">
        <v>1828</v>
      </c>
      <c r="F58" s="110">
        <f t="shared" si="1"/>
        <v>19248</v>
      </c>
      <c r="I58" s="1"/>
      <c r="J58" s="1"/>
    </row>
    <row r="59" spans="1:10" ht="12.75">
      <c r="A59" s="104">
        <v>1030</v>
      </c>
      <c r="B59" t="s">
        <v>77</v>
      </c>
      <c r="C59" s="68" t="s">
        <v>367</v>
      </c>
      <c r="D59" s="109">
        <v>758</v>
      </c>
      <c r="E59" s="109">
        <v>80</v>
      </c>
      <c r="F59" s="110">
        <f t="shared" si="1"/>
        <v>838</v>
      </c>
      <c r="I59" s="1"/>
      <c r="J59" s="1"/>
    </row>
    <row r="60" spans="1:10" ht="12.75">
      <c r="A60" s="104">
        <v>1040</v>
      </c>
      <c r="B60" t="s">
        <v>77</v>
      </c>
      <c r="C60" s="68" t="s">
        <v>368</v>
      </c>
      <c r="D60" s="109">
        <v>39536</v>
      </c>
      <c r="E60" s="109">
        <v>4072</v>
      </c>
      <c r="F60" s="110">
        <f t="shared" si="1"/>
        <v>43608</v>
      </c>
      <c r="I60" s="1"/>
      <c r="J60" s="1"/>
    </row>
    <row r="61" spans="1:10" ht="12.75">
      <c r="A61" s="104">
        <v>1050</v>
      </c>
      <c r="B61" t="s">
        <v>77</v>
      </c>
      <c r="C61" s="68" t="s">
        <v>369</v>
      </c>
      <c r="D61" s="109">
        <v>7718</v>
      </c>
      <c r="E61" s="109">
        <v>787</v>
      </c>
      <c r="F61" s="110">
        <f t="shared" si="1"/>
        <v>8505</v>
      </c>
      <c r="I61" s="1"/>
      <c r="J61" s="1"/>
    </row>
    <row r="62" spans="1:10" ht="12.75">
      <c r="A62" s="104">
        <v>1060</v>
      </c>
      <c r="B62" t="s">
        <v>77</v>
      </c>
      <c r="C62" s="68" t="s">
        <v>370</v>
      </c>
      <c r="D62" s="109">
        <v>759.3866834592721</v>
      </c>
      <c r="E62" s="109">
        <v>80</v>
      </c>
      <c r="F62" s="110">
        <f t="shared" si="1"/>
        <v>839.3866834592721</v>
      </c>
      <c r="I62" s="1"/>
      <c r="J62" s="1"/>
    </row>
    <row r="63" spans="1:10" ht="12.75">
      <c r="A63" s="104">
        <v>1070</v>
      </c>
      <c r="B63" t="s">
        <v>77</v>
      </c>
      <c r="C63" s="68" t="s">
        <v>371</v>
      </c>
      <c r="D63" s="109">
        <v>118.4633136915078</v>
      </c>
      <c r="E63" s="109">
        <v>17</v>
      </c>
      <c r="F63" s="110">
        <f t="shared" si="1"/>
        <v>135.4633136915078</v>
      </c>
      <c r="I63" s="1"/>
      <c r="J63" s="1"/>
    </row>
    <row r="64" spans="1:10" ht="12.75">
      <c r="A64" s="104">
        <v>1080</v>
      </c>
      <c r="B64" t="s">
        <v>77</v>
      </c>
      <c r="C64" s="68" t="s">
        <v>372</v>
      </c>
      <c r="D64" s="109">
        <v>22924</v>
      </c>
      <c r="E64" s="109">
        <v>2400</v>
      </c>
      <c r="F64" s="110">
        <f t="shared" si="1"/>
        <v>25324</v>
      </c>
      <c r="I64" s="1"/>
      <c r="J64" s="1"/>
    </row>
    <row r="65" spans="1:10" ht="12.75">
      <c r="A65" s="104">
        <v>1110</v>
      </c>
      <c r="B65" t="s">
        <v>77</v>
      </c>
      <c r="C65" s="68" t="s">
        <v>373</v>
      </c>
      <c r="D65" s="109">
        <v>47697</v>
      </c>
      <c r="E65" s="109">
        <v>4939</v>
      </c>
      <c r="F65" s="110">
        <f t="shared" si="1"/>
        <v>52636</v>
      </c>
      <c r="I65" s="1"/>
      <c r="J65" s="1"/>
    </row>
    <row r="66" spans="1:10" ht="12.75">
      <c r="A66" s="104">
        <v>1120</v>
      </c>
      <c r="B66" t="s">
        <v>77</v>
      </c>
      <c r="C66" s="68" t="s">
        <v>374</v>
      </c>
      <c r="D66" s="109">
        <v>0</v>
      </c>
      <c r="E66" s="109">
        <v>0</v>
      </c>
      <c r="F66" s="110">
        <f t="shared" si="1"/>
        <v>0</v>
      </c>
      <c r="I66" s="1"/>
      <c r="J66" s="1"/>
    </row>
    <row r="67" spans="1:10" ht="12.75">
      <c r="A67" s="104">
        <v>1130</v>
      </c>
      <c r="B67" t="s">
        <v>77</v>
      </c>
      <c r="C67" s="68" t="s">
        <v>375</v>
      </c>
      <c r="D67" s="109">
        <v>66.1548834592721</v>
      </c>
      <c r="E67" s="109">
        <v>0</v>
      </c>
      <c r="F67" s="110">
        <f t="shared" si="1"/>
        <v>66.1548834592721</v>
      </c>
      <c r="I67" s="1"/>
      <c r="J67" s="1"/>
    </row>
    <row r="68" spans="1:10" ht="12.75">
      <c r="A68" s="104">
        <v>1140</v>
      </c>
      <c r="B68" t="s">
        <v>93</v>
      </c>
      <c r="C68" s="68" t="s">
        <v>376</v>
      </c>
      <c r="D68" s="109">
        <v>520.991268156652</v>
      </c>
      <c r="E68" s="109">
        <v>13</v>
      </c>
      <c r="F68" s="110">
        <f t="shared" si="1"/>
        <v>533.991268156652</v>
      </c>
      <c r="I68" s="1"/>
      <c r="J68" s="1"/>
    </row>
    <row r="69" spans="1:10" ht="12.75">
      <c r="A69" s="104">
        <v>1150</v>
      </c>
      <c r="B69" t="s">
        <v>93</v>
      </c>
      <c r="C69" s="68" t="s">
        <v>377</v>
      </c>
      <c r="D69" s="109">
        <v>1931.2159669185442</v>
      </c>
      <c r="E69" s="109">
        <v>212</v>
      </c>
      <c r="F69" s="110">
        <f aca="true" t="shared" si="2" ref="F69:F100">SUM(D69:E69)</f>
        <v>2143.215966918544</v>
      </c>
      <c r="I69" s="1"/>
      <c r="J69" s="1"/>
    </row>
    <row r="70" spans="1:10" ht="12.75">
      <c r="A70" s="104">
        <v>1160</v>
      </c>
      <c r="B70" t="s">
        <v>93</v>
      </c>
      <c r="C70" s="68" t="s">
        <v>378</v>
      </c>
      <c r="D70" s="109">
        <v>0</v>
      </c>
      <c r="E70" s="109">
        <v>0</v>
      </c>
      <c r="F70" s="110">
        <f t="shared" si="2"/>
        <v>0</v>
      </c>
      <c r="I70" s="1"/>
      <c r="J70" s="1"/>
    </row>
    <row r="71" spans="1:10" ht="12.75">
      <c r="A71" s="104">
        <v>1180</v>
      </c>
      <c r="B71" t="s">
        <v>97</v>
      </c>
      <c r="C71" s="68" t="s">
        <v>379</v>
      </c>
      <c r="D71" s="109">
        <v>255721</v>
      </c>
      <c r="E71" s="109">
        <v>27247</v>
      </c>
      <c r="F71" s="110">
        <f t="shared" si="2"/>
        <v>282968</v>
      </c>
      <c r="I71" s="1"/>
      <c r="J71" s="1"/>
    </row>
    <row r="72" spans="1:10" ht="12.75">
      <c r="A72" s="104">
        <v>1195</v>
      </c>
      <c r="B72" t="s">
        <v>97</v>
      </c>
      <c r="C72" s="68" t="s">
        <v>380</v>
      </c>
      <c r="D72" s="109">
        <v>70825</v>
      </c>
      <c r="E72" s="109">
        <v>7229</v>
      </c>
      <c r="F72" s="110">
        <f t="shared" si="2"/>
        <v>78054</v>
      </c>
      <c r="I72" s="1"/>
      <c r="J72" s="1"/>
    </row>
    <row r="73" spans="1:10" ht="12.75">
      <c r="A73" s="104">
        <v>1220</v>
      </c>
      <c r="B73" t="s">
        <v>97</v>
      </c>
      <c r="C73" s="68" t="s">
        <v>381</v>
      </c>
      <c r="D73" s="109">
        <v>32062</v>
      </c>
      <c r="E73" s="109">
        <v>3313</v>
      </c>
      <c r="F73" s="110">
        <f t="shared" si="2"/>
        <v>35375</v>
      </c>
      <c r="I73" s="1"/>
      <c r="J73" s="1"/>
    </row>
    <row r="74" spans="1:10" ht="12.75">
      <c r="A74" s="104">
        <v>1330</v>
      </c>
      <c r="B74" t="s">
        <v>101</v>
      </c>
      <c r="C74" s="68" t="s">
        <v>382</v>
      </c>
      <c r="D74" s="109">
        <v>22.597710285825407</v>
      </c>
      <c r="E74" s="109">
        <v>4</v>
      </c>
      <c r="F74" s="110">
        <f t="shared" si="2"/>
        <v>26.597710285825407</v>
      </c>
      <c r="I74" s="1"/>
      <c r="J74" s="1"/>
    </row>
    <row r="75" spans="1:10" ht="12.75">
      <c r="A75" s="104">
        <v>1340</v>
      </c>
      <c r="B75" t="s">
        <v>103</v>
      </c>
      <c r="C75" s="68" t="s">
        <v>383</v>
      </c>
      <c r="D75" s="109">
        <v>4099.846825868883</v>
      </c>
      <c r="E75" s="109">
        <v>440</v>
      </c>
      <c r="F75" s="110">
        <f t="shared" si="2"/>
        <v>4539.846825868883</v>
      </c>
      <c r="I75" s="1"/>
      <c r="J75" s="1"/>
    </row>
    <row r="76" spans="1:10" ht="12.75">
      <c r="A76" s="104">
        <v>1350</v>
      </c>
      <c r="B76" t="s">
        <v>103</v>
      </c>
      <c r="C76" s="68" t="s">
        <v>384</v>
      </c>
      <c r="D76" s="109">
        <v>17492</v>
      </c>
      <c r="E76" s="109">
        <v>1947</v>
      </c>
      <c r="F76" s="110">
        <f t="shared" si="2"/>
        <v>19439</v>
      </c>
      <c r="I76" s="1"/>
      <c r="J76" s="1"/>
    </row>
    <row r="77" spans="1:10" ht="12.75">
      <c r="A77" s="104">
        <v>1360</v>
      </c>
      <c r="B77" t="s">
        <v>106</v>
      </c>
      <c r="C77" s="68" t="s">
        <v>385</v>
      </c>
      <c r="D77" s="109">
        <v>13508.204651156191</v>
      </c>
      <c r="E77" s="109">
        <v>1477</v>
      </c>
      <c r="F77" s="110">
        <f t="shared" si="2"/>
        <v>14985.204651156191</v>
      </c>
      <c r="I77" s="1"/>
      <c r="J77" s="1"/>
    </row>
    <row r="78" spans="1:10" ht="12.75">
      <c r="A78" s="104">
        <v>1380</v>
      </c>
      <c r="B78" t="s">
        <v>108</v>
      </c>
      <c r="C78" s="68" t="s">
        <v>386</v>
      </c>
      <c r="D78" s="109">
        <v>40</v>
      </c>
      <c r="E78" s="109">
        <v>0</v>
      </c>
      <c r="F78" s="110">
        <f t="shared" si="2"/>
        <v>40</v>
      </c>
      <c r="I78" s="1"/>
      <c r="J78" s="1"/>
    </row>
    <row r="79" spans="1:10" ht="12.75">
      <c r="A79" s="104">
        <v>1390</v>
      </c>
      <c r="B79" t="s">
        <v>110</v>
      </c>
      <c r="C79" s="68" t="s">
        <v>387</v>
      </c>
      <c r="D79" s="109">
        <v>0</v>
      </c>
      <c r="E79" s="109">
        <v>0</v>
      </c>
      <c r="F79" s="110">
        <f t="shared" si="2"/>
        <v>0</v>
      </c>
      <c r="I79" s="1"/>
      <c r="J79" s="1"/>
    </row>
    <row r="80" spans="1:10" ht="12.75">
      <c r="A80" s="104">
        <v>1400</v>
      </c>
      <c r="B80" t="s">
        <v>110</v>
      </c>
      <c r="C80" s="68" t="s">
        <v>388</v>
      </c>
      <c r="D80" s="109">
        <v>613.1958</v>
      </c>
      <c r="E80" s="109">
        <v>68</v>
      </c>
      <c r="F80" s="110">
        <f t="shared" si="2"/>
        <v>681.1958</v>
      </c>
      <c r="I80" s="1"/>
      <c r="J80" s="1"/>
    </row>
    <row r="81" spans="1:10" ht="12.75">
      <c r="A81" s="104">
        <v>1410</v>
      </c>
      <c r="B81" t="s">
        <v>113</v>
      </c>
      <c r="C81" s="68" t="s">
        <v>389</v>
      </c>
      <c r="D81" s="109">
        <v>2024.8364848422352</v>
      </c>
      <c r="E81" s="109">
        <v>245</v>
      </c>
      <c r="F81" s="110">
        <f t="shared" si="2"/>
        <v>2269.836484842235</v>
      </c>
      <c r="I81" s="1"/>
      <c r="J81" s="1"/>
    </row>
    <row r="82" spans="1:10" ht="12.75">
      <c r="A82" s="104">
        <v>1420</v>
      </c>
      <c r="B82" t="s">
        <v>115</v>
      </c>
      <c r="C82" s="68" t="s">
        <v>390</v>
      </c>
      <c r="D82" s="109">
        <v>785112</v>
      </c>
      <c r="E82" s="109">
        <v>82804</v>
      </c>
      <c r="F82" s="110">
        <f t="shared" si="2"/>
        <v>867916</v>
      </c>
      <c r="I82" s="1"/>
      <c r="J82" s="1"/>
    </row>
    <row r="83" spans="1:10" ht="12.75">
      <c r="A83" s="104">
        <v>1430</v>
      </c>
      <c r="B83" t="s">
        <v>72</v>
      </c>
      <c r="C83" s="68" t="s">
        <v>391</v>
      </c>
      <c r="D83" s="109">
        <v>38</v>
      </c>
      <c r="E83" s="109">
        <v>4</v>
      </c>
      <c r="F83" s="110">
        <f t="shared" si="2"/>
        <v>42</v>
      </c>
      <c r="I83" s="1"/>
      <c r="J83" s="1"/>
    </row>
    <row r="84" spans="1:10" ht="12.75">
      <c r="A84" s="104">
        <v>1440</v>
      </c>
      <c r="B84" t="s">
        <v>72</v>
      </c>
      <c r="C84" s="68" t="s">
        <v>392</v>
      </c>
      <c r="D84" s="109">
        <v>0</v>
      </c>
      <c r="E84" s="109">
        <v>0</v>
      </c>
      <c r="F84" s="110">
        <f t="shared" si="2"/>
        <v>0</v>
      </c>
      <c r="I84" s="1"/>
      <c r="J84" s="1"/>
    </row>
    <row r="85" spans="1:10" ht="12.75">
      <c r="A85" s="104">
        <v>1450</v>
      </c>
      <c r="B85" t="s">
        <v>44</v>
      </c>
      <c r="C85" s="68" t="s">
        <v>393</v>
      </c>
      <c r="D85" s="109">
        <v>0</v>
      </c>
      <c r="E85" s="109">
        <v>0</v>
      </c>
      <c r="F85" s="110">
        <f t="shared" si="2"/>
        <v>0</v>
      </c>
      <c r="I85" s="1"/>
      <c r="J85" s="1"/>
    </row>
    <row r="86" spans="1:10" ht="12.75">
      <c r="A86" s="104">
        <v>1460</v>
      </c>
      <c r="B86" t="s">
        <v>44</v>
      </c>
      <c r="C86" s="68" t="s">
        <v>394</v>
      </c>
      <c r="D86" s="109">
        <v>45.713367131579304</v>
      </c>
      <c r="E86" s="109">
        <v>13</v>
      </c>
      <c r="F86" s="110">
        <f t="shared" si="2"/>
        <v>58.713367131579304</v>
      </c>
      <c r="I86" s="1"/>
      <c r="J86" s="1"/>
    </row>
    <row r="87" spans="1:10" ht="12.75">
      <c r="A87" s="104">
        <v>1480</v>
      </c>
      <c r="B87" t="s">
        <v>44</v>
      </c>
      <c r="C87" s="68" t="s">
        <v>395</v>
      </c>
      <c r="D87" s="109">
        <v>707</v>
      </c>
      <c r="E87" s="109">
        <v>76</v>
      </c>
      <c r="F87" s="110">
        <f t="shared" si="2"/>
        <v>783</v>
      </c>
      <c r="I87" s="1"/>
      <c r="J87" s="1"/>
    </row>
    <row r="88" spans="1:10" ht="12.75">
      <c r="A88" s="104">
        <v>1490</v>
      </c>
      <c r="B88" t="s">
        <v>44</v>
      </c>
      <c r="C88" s="68" t="s">
        <v>396</v>
      </c>
      <c r="D88" s="109">
        <v>4628.482644392205</v>
      </c>
      <c r="E88" s="109">
        <v>495</v>
      </c>
      <c r="F88" s="110">
        <f t="shared" si="2"/>
        <v>5123.482644392205</v>
      </c>
      <c r="I88" s="1"/>
      <c r="J88" s="1"/>
    </row>
    <row r="89" spans="1:10" ht="12.75">
      <c r="A89" s="104">
        <v>1500</v>
      </c>
      <c r="B89" t="s">
        <v>44</v>
      </c>
      <c r="C89" s="68" t="s">
        <v>397</v>
      </c>
      <c r="D89" s="109">
        <v>14408.315388237423</v>
      </c>
      <c r="E89" s="109">
        <v>1591</v>
      </c>
      <c r="F89" s="110">
        <f t="shared" si="2"/>
        <v>15999.315388237423</v>
      </c>
      <c r="I89" s="1"/>
      <c r="J89" s="1"/>
    </row>
    <row r="90" spans="1:10" ht="12.75">
      <c r="A90" s="104">
        <v>1510</v>
      </c>
      <c r="B90" t="s">
        <v>124</v>
      </c>
      <c r="C90" s="68" t="s">
        <v>398</v>
      </c>
      <c r="D90" s="109">
        <v>39318.199751418164</v>
      </c>
      <c r="E90" s="109">
        <v>5083</v>
      </c>
      <c r="F90" s="110">
        <f t="shared" si="2"/>
        <v>44401.199751418164</v>
      </c>
      <c r="I90" s="1"/>
      <c r="J90" s="1"/>
    </row>
    <row r="91" spans="1:10" ht="12.75">
      <c r="A91" s="104">
        <v>1520</v>
      </c>
      <c r="B91" t="s">
        <v>126</v>
      </c>
      <c r="C91" s="68" t="s">
        <v>399</v>
      </c>
      <c r="D91" s="109">
        <v>20284</v>
      </c>
      <c r="E91" s="109">
        <v>2112</v>
      </c>
      <c r="F91" s="110">
        <f t="shared" si="2"/>
        <v>22396</v>
      </c>
      <c r="I91" s="1"/>
      <c r="J91" s="1"/>
    </row>
    <row r="92" spans="1:10" ht="12.75">
      <c r="A92" s="104">
        <v>1530</v>
      </c>
      <c r="B92" t="s">
        <v>126</v>
      </c>
      <c r="C92" s="68" t="s">
        <v>400</v>
      </c>
      <c r="D92" s="109">
        <v>1256.086535781854</v>
      </c>
      <c r="E92" s="109">
        <v>123</v>
      </c>
      <c r="F92" s="110">
        <f t="shared" si="2"/>
        <v>1379.086535781854</v>
      </c>
      <c r="I92" s="1"/>
      <c r="J92" s="1"/>
    </row>
    <row r="93" spans="1:10" ht="12.75">
      <c r="A93" s="104">
        <v>1540</v>
      </c>
      <c r="B93" t="s">
        <v>126</v>
      </c>
      <c r="C93" s="68" t="s">
        <v>401</v>
      </c>
      <c r="D93" s="109">
        <v>3774</v>
      </c>
      <c r="E93" s="109">
        <v>360</v>
      </c>
      <c r="F93" s="110">
        <f>SUM(D93:E93)</f>
        <v>4134</v>
      </c>
      <c r="I93" s="1"/>
      <c r="J93" s="1"/>
    </row>
    <row r="94" spans="1:10" ht="12.75">
      <c r="A94" s="104">
        <v>1550</v>
      </c>
      <c r="B94" t="s">
        <v>130</v>
      </c>
      <c r="C94" s="68" t="s">
        <v>402</v>
      </c>
      <c r="D94" s="109">
        <v>240989</v>
      </c>
      <c r="E94" s="109">
        <v>25712</v>
      </c>
      <c r="F94" s="110">
        <f t="shared" si="2"/>
        <v>266701</v>
      </c>
      <c r="I94" s="1"/>
      <c r="J94" s="1"/>
    </row>
    <row r="95" spans="1:10" ht="12.75">
      <c r="A95" s="104">
        <v>1560</v>
      </c>
      <c r="B95" t="s">
        <v>130</v>
      </c>
      <c r="C95" s="68" t="s">
        <v>403</v>
      </c>
      <c r="D95" s="109">
        <v>67693</v>
      </c>
      <c r="E95" s="109">
        <v>7211</v>
      </c>
      <c r="F95" s="110">
        <f t="shared" si="2"/>
        <v>74904</v>
      </c>
      <c r="I95" s="1"/>
      <c r="J95" s="1"/>
    </row>
    <row r="96" spans="1:10" ht="12.75">
      <c r="A96" s="104">
        <v>1570</v>
      </c>
      <c r="B96" t="s">
        <v>130</v>
      </c>
      <c r="C96" s="68" t="s">
        <v>404</v>
      </c>
      <c r="D96" s="109">
        <v>19839.47438599217</v>
      </c>
      <c r="E96" s="109">
        <v>2268</v>
      </c>
      <c r="F96" s="110">
        <f t="shared" si="2"/>
        <v>22107.47438599217</v>
      </c>
      <c r="I96" s="1"/>
      <c r="J96" s="1"/>
    </row>
    <row r="97" spans="1:10" ht="12.75">
      <c r="A97" s="104">
        <v>1580</v>
      </c>
      <c r="B97" t="s">
        <v>34</v>
      </c>
      <c r="C97" s="68" t="s">
        <v>405</v>
      </c>
      <c r="D97" s="109">
        <v>6079.438027889306</v>
      </c>
      <c r="E97" s="109">
        <v>656</v>
      </c>
      <c r="F97" s="110">
        <f t="shared" si="2"/>
        <v>6735.438027889306</v>
      </c>
      <c r="I97" s="1"/>
      <c r="J97" s="1"/>
    </row>
    <row r="98" spans="1:10" ht="12.75">
      <c r="A98" s="104">
        <v>1590</v>
      </c>
      <c r="B98" t="s">
        <v>34</v>
      </c>
      <c r="C98" s="68" t="s">
        <v>406</v>
      </c>
      <c r="D98" s="109">
        <v>1047</v>
      </c>
      <c r="E98" s="109">
        <v>118</v>
      </c>
      <c r="F98" s="110">
        <f t="shared" si="2"/>
        <v>1165</v>
      </c>
      <c r="I98" s="1"/>
      <c r="J98" s="1"/>
    </row>
    <row r="99" spans="1:10" ht="12.75">
      <c r="A99" s="104">
        <v>1600</v>
      </c>
      <c r="B99" t="s">
        <v>34</v>
      </c>
      <c r="C99" s="68" t="s">
        <v>407</v>
      </c>
      <c r="D99" s="109">
        <v>1573.2</v>
      </c>
      <c r="E99" s="109">
        <v>182</v>
      </c>
      <c r="F99" s="110">
        <f t="shared" si="2"/>
        <v>1755.2</v>
      </c>
      <c r="I99" s="1"/>
      <c r="J99" s="1"/>
    </row>
    <row r="100" spans="1:10" ht="12.75">
      <c r="A100" s="104">
        <v>1620</v>
      </c>
      <c r="B100" t="s">
        <v>34</v>
      </c>
      <c r="C100" s="68" t="s">
        <v>408</v>
      </c>
      <c r="D100" s="109">
        <v>24</v>
      </c>
      <c r="E100" s="109">
        <v>0</v>
      </c>
      <c r="F100" s="110">
        <f t="shared" si="2"/>
        <v>24</v>
      </c>
      <c r="I100" s="1"/>
      <c r="J100" s="1"/>
    </row>
    <row r="101" spans="1:10" ht="12.75">
      <c r="A101" s="104">
        <v>1750</v>
      </c>
      <c r="B101" t="s">
        <v>34</v>
      </c>
      <c r="C101" s="68" t="s">
        <v>409</v>
      </c>
      <c r="D101" s="109">
        <v>0</v>
      </c>
      <c r="E101" s="109">
        <v>0</v>
      </c>
      <c r="F101" s="110">
        <f aca="true" t="shared" si="3" ref="F101:F132">SUM(D101:E101)</f>
        <v>0</v>
      </c>
      <c r="I101" s="1"/>
      <c r="J101" s="1"/>
    </row>
    <row r="102" spans="1:10" ht="12.75">
      <c r="A102" s="104">
        <v>1760</v>
      </c>
      <c r="B102" t="s">
        <v>34</v>
      </c>
      <c r="C102" s="68" t="s">
        <v>410</v>
      </c>
      <c r="D102" s="109">
        <v>0</v>
      </c>
      <c r="E102" s="109">
        <v>0</v>
      </c>
      <c r="F102" s="110">
        <f t="shared" si="3"/>
        <v>0</v>
      </c>
      <c r="I102" s="1"/>
      <c r="J102" s="1"/>
    </row>
    <row r="103" spans="1:10" ht="12.75">
      <c r="A103" s="104">
        <v>1780</v>
      </c>
      <c r="B103" t="s">
        <v>140</v>
      </c>
      <c r="C103" s="68" t="s">
        <v>411</v>
      </c>
      <c r="D103" s="109">
        <v>0</v>
      </c>
      <c r="E103" s="109">
        <v>0</v>
      </c>
      <c r="F103" s="110">
        <f t="shared" si="3"/>
        <v>0</v>
      </c>
      <c r="I103" s="1"/>
      <c r="J103" s="1"/>
    </row>
    <row r="104" spans="1:10" ht="12.75">
      <c r="A104" s="104">
        <v>1790</v>
      </c>
      <c r="B104" t="s">
        <v>140</v>
      </c>
      <c r="C104" s="68" t="s">
        <v>412</v>
      </c>
      <c r="D104" s="109">
        <v>3613.839233799259</v>
      </c>
      <c r="E104" s="109">
        <v>389</v>
      </c>
      <c r="F104" s="110">
        <f t="shared" si="3"/>
        <v>4002.839233799259</v>
      </c>
      <c r="I104" s="1"/>
      <c r="J104" s="1"/>
    </row>
    <row r="105" spans="1:10" ht="12.75">
      <c r="A105" s="104">
        <v>1810</v>
      </c>
      <c r="B105" t="s">
        <v>140</v>
      </c>
      <c r="C105" s="68" t="s">
        <v>413</v>
      </c>
      <c r="D105" s="109">
        <v>0</v>
      </c>
      <c r="E105" s="109">
        <v>0</v>
      </c>
      <c r="F105" s="110">
        <f t="shared" si="3"/>
        <v>0</v>
      </c>
      <c r="I105" s="1"/>
      <c r="J105" s="1"/>
    </row>
    <row r="106" spans="1:10" ht="12.75">
      <c r="A106" s="104">
        <v>1828</v>
      </c>
      <c r="B106" t="s">
        <v>144</v>
      </c>
      <c r="C106" s="68" t="s">
        <v>414</v>
      </c>
      <c r="D106" s="109">
        <v>19497</v>
      </c>
      <c r="E106" s="109">
        <v>2099</v>
      </c>
      <c r="F106" s="110">
        <f t="shared" si="3"/>
        <v>21596</v>
      </c>
      <c r="I106" s="1"/>
      <c r="J106" s="1"/>
    </row>
    <row r="107" spans="1:10" ht="12.75">
      <c r="A107" s="104">
        <v>1850</v>
      </c>
      <c r="B107" t="s">
        <v>144</v>
      </c>
      <c r="C107" s="68" t="s">
        <v>415</v>
      </c>
      <c r="D107" s="109">
        <v>0</v>
      </c>
      <c r="E107" s="109">
        <v>0</v>
      </c>
      <c r="F107" s="110">
        <f t="shared" si="3"/>
        <v>0</v>
      </c>
      <c r="I107" s="1"/>
      <c r="J107" s="1"/>
    </row>
    <row r="108" spans="1:10" ht="12.75">
      <c r="A108" s="104">
        <v>1860</v>
      </c>
      <c r="B108" t="s">
        <v>144</v>
      </c>
      <c r="C108" s="68" t="s">
        <v>416</v>
      </c>
      <c r="D108" s="109">
        <v>0</v>
      </c>
      <c r="E108" s="109">
        <v>0</v>
      </c>
      <c r="F108" s="110">
        <f t="shared" si="3"/>
        <v>0</v>
      </c>
      <c r="I108" s="1"/>
      <c r="J108" s="1"/>
    </row>
    <row r="109" spans="1:10" ht="12.75">
      <c r="A109" s="104">
        <v>1870</v>
      </c>
      <c r="B109" t="s">
        <v>144</v>
      </c>
      <c r="C109" s="68" t="s">
        <v>417</v>
      </c>
      <c r="D109" s="109">
        <v>20.1798</v>
      </c>
      <c r="E109" s="109">
        <v>0</v>
      </c>
      <c r="F109" s="110">
        <f t="shared" si="3"/>
        <v>20.1798</v>
      </c>
      <c r="I109" s="1"/>
      <c r="J109" s="1"/>
    </row>
    <row r="110" spans="1:10" ht="12.75">
      <c r="A110" s="104">
        <v>1980</v>
      </c>
      <c r="B110" t="s">
        <v>149</v>
      </c>
      <c r="C110" s="68" t="s">
        <v>418</v>
      </c>
      <c r="D110" s="109">
        <v>584.2441120174058</v>
      </c>
      <c r="E110" s="109">
        <v>59</v>
      </c>
      <c r="F110" s="110">
        <f t="shared" si="3"/>
        <v>643.2441120174058</v>
      </c>
      <c r="I110" s="1"/>
      <c r="J110" s="1"/>
    </row>
    <row r="111" spans="1:10" ht="12.75">
      <c r="A111" s="104">
        <v>1990</v>
      </c>
      <c r="B111" t="s">
        <v>149</v>
      </c>
      <c r="C111" s="68" t="s">
        <v>419</v>
      </c>
      <c r="D111" s="109">
        <v>5167</v>
      </c>
      <c r="E111" s="109">
        <v>427</v>
      </c>
      <c r="F111" s="110">
        <f t="shared" si="3"/>
        <v>5594</v>
      </c>
      <c r="I111" s="1"/>
      <c r="J111" s="1"/>
    </row>
    <row r="112" spans="1:10" ht="12.75">
      <c r="A112" s="104">
        <v>2000</v>
      </c>
      <c r="B112" t="s">
        <v>149</v>
      </c>
      <c r="C112" s="68" t="s">
        <v>420</v>
      </c>
      <c r="D112" s="109">
        <v>112197</v>
      </c>
      <c r="E112" s="109">
        <v>11998</v>
      </c>
      <c r="F112" s="110">
        <f t="shared" si="3"/>
        <v>124195</v>
      </c>
      <c r="I112" s="1"/>
      <c r="J112" s="1"/>
    </row>
    <row r="113" spans="1:10" ht="12.75">
      <c r="A113" s="104">
        <v>2010</v>
      </c>
      <c r="B113" t="s">
        <v>153</v>
      </c>
      <c r="C113" s="68" t="s">
        <v>421</v>
      </c>
      <c r="D113" s="109">
        <v>461</v>
      </c>
      <c r="E113" s="109">
        <v>0</v>
      </c>
      <c r="F113" s="110">
        <f t="shared" si="3"/>
        <v>461</v>
      </c>
      <c r="I113" s="1"/>
      <c r="J113" s="1"/>
    </row>
    <row r="114" spans="1:10" ht="12.75">
      <c r="A114" s="104">
        <v>2020</v>
      </c>
      <c r="B114" t="s">
        <v>155</v>
      </c>
      <c r="C114" s="68" t="s">
        <v>422</v>
      </c>
      <c r="D114" s="109">
        <v>22288</v>
      </c>
      <c r="E114" s="109">
        <v>2383</v>
      </c>
      <c r="F114" s="110">
        <f t="shared" si="3"/>
        <v>24671</v>
      </c>
      <c r="I114" s="1"/>
      <c r="J114" s="1"/>
    </row>
    <row r="115" spans="1:10" ht="12.75">
      <c r="A115" s="104">
        <v>2035</v>
      </c>
      <c r="B115" t="s">
        <v>157</v>
      </c>
      <c r="C115" s="68" t="s">
        <v>423</v>
      </c>
      <c r="D115" s="109">
        <v>15732</v>
      </c>
      <c r="E115" s="109">
        <v>1511</v>
      </c>
      <c r="F115" s="110">
        <f t="shared" si="3"/>
        <v>17243</v>
      </c>
      <c r="I115" s="1"/>
      <c r="J115" s="1"/>
    </row>
    <row r="116" spans="1:10" ht="12.75">
      <c r="A116" s="104">
        <v>2055</v>
      </c>
      <c r="B116" t="s">
        <v>157</v>
      </c>
      <c r="C116" s="68" t="s">
        <v>424</v>
      </c>
      <c r="D116" s="109">
        <v>228</v>
      </c>
      <c r="E116" s="109">
        <v>13</v>
      </c>
      <c r="F116" s="110">
        <f t="shared" si="3"/>
        <v>241</v>
      </c>
      <c r="I116" s="1"/>
      <c r="J116" s="1"/>
    </row>
    <row r="117" spans="1:10" ht="12.75">
      <c r="A117" s="104">
        <v>2070</v>
      </c>
      <c r="B117" t="s">
        <v>157</v>
      </c>
      <c r="C117" s="68" t="s">
        <v>425</v>
      </c>
      <c r="D117" s="109">
        <v>5438</v>
      </c>
      <c r="E117" s="109">
        <v>487</v>
      </c>
      <c r="F117" s="110">
        <f t="shared" si="3"/>
        <v>5925</v>
      </c>
      <c r="I117" s="1"/>
      <c r="J117" s="1"/>
    </row>
    <row r="118" spans="1:10" ht="12.75">
      <c r="A118" s="104">
        <v>2180</v>
      </c>
      <c r="B118" t="s">
        <v>161</v>
      </c>
      <c r="C118" s="68" t="s">
        <v>426</v>
      </c>
      <c r="D118" s="109">
        <v>73014</v>
      </c>
      <c r="E118" s="109">
        <v>7630</v>
      </c>
      <c r="F118" s="110">
        <f t="shared" si="3"/>
        <v>80644</v>
      </c>
      <c r="I118" s="1"/>
      <c r="J118" s="1"/>
    </row>
    <row r="119" spans="1:10" ht="12.75">
      <c r="A119" s="104">
        <v>2190</v>
      </c>
      <c r="B119" t="s">
        <v>161</v>
      </c>
      <c r="C119" s="68" t="s">
        <v>427</v>
      </c>
      <c r="D119" s="109">
        <v>596</v>
      </c>
      <c r="E119" s="109">
        <v>8</v>
      </c>
      <c r="F119" s="110">
        <f t="shared" si="3"/>
        <v>604</v>
      </c>
      <c r="I119" s="1"/>
      <c r="J119" s="1"/>
    </row>
    <row r="120" spans="1:10" ht="12.75">
      <c r="A120" s="104">
        <v>2395</v>
      </c>
      <c r="B120" t="s">
        <v>164</v>
      </c>
      <c r="C120" s="68" t="s">
        <v>428</v>
      </c>
      <c r="D120" s="109">
        <v>13959</v>
      </c>
      <c r="E120" s="109">
        <v>1228</v>
      </c>
      <c r="F120" s="110">
        <f t="shared" si="3"/>
        <v>15187</v>
      </c>
      <c r="I120" s="1"/>
      <c r="J120" s="1"/>
    </row>
    <row r="121" spans="1:10" ht="12.75">
      <c r="A121" s="104">
        <v>2405</v>
      </c>
      <c r="B121" t="s">
        <v>164</v>
      </c>
      <c r="C121" s="68" t="s">
        <v>429</v>
      </c>
      <c r="D121" s="109">
        <v>62998</v>
      </c>
      <c r="E121" s="109">
        <v>6827</v>
      </c>
      <c r="F121" s="110">
        <f t="shared" si="3"/>
        <v>69825</v>
      </c>
      <c r="I121" s="1"/>
      <c r="J121" s="1"/>
    </row>
    <row r="122" spans="1:10" ht="12.75">
      <c r="A122" s="104">
        <v>2505</v>
      </c>
      <c r="B122" t="s">
        <v>164</v>
      </c>
      <c r="C122" s="68" t="s">
        <v>430</v>
      </c>
      <c r="D122" s="109">
        <v>268</v>
      </c>
      <c r="E122" s="109">
        <v>0</v>
      </c>
      <c r="F122" s="110">
        <f t="shared" si="3"/>
        <v>268</v>
      </c>
      <c r="I122" s="1"/>
      <c r="J122" s="1"/>
    </row>
    <row r="123" spans="1:10" ht="12.75">
      <c r="A123" s="104">
        <v>2515</v>
      </c>
      <c r="B123" t="s">
        <v>164</v>
      </c>
      <c r="C123" s="68" t="s">
        <v>431</v>
      </c>
      <c r="D123" s="109">
        <v>5664</v>
      </c>
      <c r="E123" s="109">
        <v>584</v>
      </c>
      <c r="F123" s="110">
        <f t="shared" si="3"/>
        <v>6248</v>
      </c>
      <c r="I123" s="1"/>
      <c r="J123" s="1"/>
    </row>
    <row r="124" spans="1:10" ht="12.75">
      <c r="A124" s="104">
        <v>2520</v>
      </c>
      <c r="B124" t="s">
        <v>169</v>
      </c>
      <c r="C124" s="68" t="s">
        <v>432</v>
      </c>
      <c r="D124" s="109">
        <v>2333</v>
      </c>
      <c r="E124" s="109">
        <v>195</v>
      </c>
      <c r="F124" s="110">
        <f t="shared" si="3"/>
        <v>2528</v>
      </c>
      <c r="I124" s="1"/>
      <c r="J124" s="1"/>
    </row>
    <row r="125" spans="1:10" ht="12.75">
      <c r="A125" s="104">
        <v>2530</v>
      </c>
      <c r="B125" t="s">
        <v>169</v>
      </c>
      <c r="C125" s="68" t="s">
        <v>433</v>
      </c>
      <c r="D125" s="109">
        <v>4954.483833138785</v>
      </c>
      <c r="E125" s="109">
        <v>512</v>
      </c>
      <c r="F125" s="110">
        <f t="shared" si="3"/>
        <v>5466.483833138785</v>
      </c>
      <c r="I125" s="1"/>
      <c r="J125" s="1"/>
    </row>
    <row r="126" spans="1:10" ht="12.75">
      <c r="A126" s="104">
        <v>2535</v>
      </c>
      <c r="B126" t="s">
        <v>169</v>
      </c>
      <c r="C126" s="68" t="s">
        <v>434</v>
      </c>
      <c r="D126" s="109">
        <v>2953.8723172585314</v>
      </c>
      <c r="E126" s="109">
        <v>317</v>
      </c>
      <c r="F126" s="110">
        <f t="shared" si="3"/>
        <v>3270.8723172585314</v>
      </c>
      <c r="I126" s="1"/>
      <c r="J126" s="1"/>
    </row>
    <row r="127" spans="1:10" ht="12.75">
      <c r="A127" s="104">
        <v>2540</v>
      </c>
      <c r="B127" t="s">
        <v>169</v>
      </c>
      <c r="C127" s="68" t="s">
        <v>435</v>
      </c>
      <c r="D127" s="109">
        <v>50.4086834592721</v>
      </c>
      <c r="E127" s="109">
        <v>4</v>
      </c>
      <c r="F127" s="110">
        <f t="shared" si="3"/>
        <v>54.4086834592721</v>
      </c>
      <c r="I127" s="1"/>
      <c r="J127" s="1"/>
    </row>
    <row r="128" spans="1:10" ht="12.75">
      <c r="A128" s="104">
        <v>2560</v>
      </c>
      <c r="B128" t="s">
        <v>169</v>
      </c>
      <c r="C128" s="68" t="s">
        <v>436</v>
      </c>
      <c r="D128" s="109">
        <v>0</v>
      </c>
      <c r="E128" s="109">
        <v>0</v>
      </c>
      <c r="F128" s="110">
        <f t="shared" si="3"/>
        <v>0</v>
      </c>
      <c r="I128" s="1"/>
      <c r="J128" s="1"/>
    </row>
    <row r="129" spans="1:10" ht="12.75">
      <c r="A129" s="104">
        <v>2570</v>
      </c>
      <c r="B129" t="s">
        <v>169</v>
      </c>
      <c r="C129" s="68" t="s">
        <v>437</v>
      </c>
      <c r="D129" s="109">
        <v>0</v>
      </c>
      <c r="E129" s="109">
        <v>4</v>
      </c>
      <c r="F129" s="110">
        <f t="shared" si="3"/>
        <v>4</v>
      </c>
      <c r="I129" s="1"/>
      <c r="J129" s="1"/>
    </row>
    <row r="130" spans="1:10" ht="12.75">
      <c r="A130" s="104">
        <v>2580</v>
      </c>
      <c r="B130" t="s">
        <v>176</v>
      </c>
      <c r="C130" s="68" t="s">
        <v>438</v>
      </c>
      <c r="D130" s="109">
        <v>0</v>
      </c>
      <c r="E130" s="109">
        <v>13</v>
      </c>
      <c r="F130" s="110">
        <f t="shared" si="3"/>
        <v>13</v>
      </c>
      <c r="I130" s="1"/>
      <c r="J130" s="1"/>
    </row>
    <row r="131" spans="1:10" ht="12.75">
      <c r="A131" s="104">
        <v>2590</v>
      </c>
      <c r="B131" t="s">
        <v>176</v>
      </c>
      <c r="C131" s="68" t="s">
        <v>439</v>
      </c>
      <c r="D131" s="109">
        <v>750.0652377644477</v>
      </c>
      <c r="E131" s="109">
        <v>76</v>
      </c>
      <c r="F131" s="110">
        <f t="shared" si="3"/>
        <v>826.0652377644477</v>
      </c>
      <c r="I131" s="1"/>
      <c r="J131" s="1"/>
    </row>
    <row r="132" spans="1:10" ht="12.75">
      <c r="A132" s="104">
        <v>2600</v>
      </c>
      <c r="B132" t="s">
        <v>179</v>
      </c>
      <c r="C132" s="68" t="s">
        <v>440</v>
      </c>
      <c r="D132" s="109">
        <v>38</v>
      </c>
      <c r="E132" s="109">
        <v>4</v>
      </c>
      <c r="F132" s="110">
        <f t="shared" si="3"/>
        <v>42</v>
      </c>
      <c r="I132" s="1"/>
      <c r="J132" s="1"/>
    </row>
    <row r="133" spans="1:10" ht="12.75">
      <c r="A133" s="104">
        <v>2610</v>
      </c>
      <c r="B133" t="s">
        <v>179</v>
      </c>
      <c r="C133" s="68" t="s">
        <v>441</v>
      </c>
      <c r="D133" s="109">
        <v>609</v>
      </c>
      <c r="E133" s="109">
        <v>8</v>
      </c>
      <c r="F133" s="110">
        <f aca="true" t="shared" si="4" ref="F133:F164">SUM(D133:E133)</f>
        <v>617</v>
      </c>
      <c r="I133" s="1"/>
      <c r="J133" s="1"/>
    </row>
    <row r="134" spans="1:10" ht="12.75">
      <c r="A134" s="104">
        <v>2620</v>
      </c>
      <c r="B134" t="s">
        <v>182</v>
      </c>
      <c r="C134" s="68" t="s">
        <v>442</v>
      </c>
      <c r="D134" s="109">
        <v>16793.718462798846</v>
      </c>
      <c r="E134" s="109">
        <v>1875</v>
      </c>
      <c r="F134" s="110">
        <f t="shared" si="4"/>
        <v>18668.718462798846</v>
      </c>
      <c r="I134" s="1"/>
      <c r="J134" s="1"/>
    </row>
    <row r="135" spans="1:10" ht="12.75">
      <c r="A135" s="104">
        <v>2630</v>
      </c>
      <c r="B135" t="s">
        <v>182</v>
      </c>
      <c r="C135" s="68" t="s">
        <v>443</v>
      </c>
      <c r="D135" s="109">
        <v>273.3264</v>
      </c>
      <c r="E135" s="109">
        <v>0</v>
      </c>
      <c r="F135" s="110">
        <f t="shared" si="4"/>
        <v>273.3264</v>
      </c>
      <c r="I135" s="1"/>
      <c r="J135" s="1"/>
    </row>
    <row r="136" spans="1:10" ht="12.75">
      <c r="A136" s="104">
        <v>2640</v>
      </c>
      <c r="B136" t="s">
        <v>185</v>
      </c>
      <c r="C136" s="68" t="s">
        <v>444</v>
      </c>
      <c r="D136" s="109">
        <v>12163.2703214674</v>
      </c>
      <c r="E136" s="109">
        <v>1287</v>
      </c>
      <c r="F136" s="110">
        <f t="shared" si="4"/>
        <v>13450.2703214674</v>
      </c>
      <c r="I136" s="1"/>
      <c r="J136" s="1"/>
    </row>
    <row r="137" spans="1:10" ht="12.75">
      <c r="A137" s="104">
        <v>2650</v>
      </c>
      <c r="B137" t="s">
        <v>187</v>
      </c>
      <c r="C137" s="68" t="s">
        <v>445</v>
      </c>
      <c r="D137" s="109">
        <v>1886.0815054562547</v>
      </c>
      <c r="E137" s="109">
        <v>199</v>
      </c>
      <c r="F137" s="110">
        <f t="shared" si="4"/>
        <v>2085.0815054562545</v>
      </c>
      <c r="I137" s="1"/>
      <c r="J137" s="1"/>
    </row>
    <row r="138" spans="1:10" ht="12.75">
      <c r="A138" s="104">
        <v>2660</v>
      </c>
      <c r="B138" t="s">
        <v>187</v>
      </c>
      <c r="C138" s="68" t="s">
        <v>446</v>
      </c>
      <c r="D138" s="109">
        <v>7099</v>
      </c>
      <c r="E138" s="109">
        <v>694</v>
      </c>
      <c r="F138" s="110">
        <f t="shared" si="4"/>
        <v>7793</v>
      </c>
      <c r="I138" s="1"/>
      <c r="J138" s="1"/>
    </row>
    <row r="139" spans="1:10" ht="12.75">
      <c r="A139" s="104">
        <v>2670</v>
      </c>
      <c r="B139" t="s">
        <v>187</v>
      </c>
      <c r="C139" s="68" t="s">
        <v>447</v>
      </c>
      <c r="D139" s="109">
        <v>3114.170082798798</v>
      </c>
      <c r="E139" s="109">
        <v>309</v>
      </c>
      <c r="F139" s="110">
        <f t="shared" si="4"/>
        <v>3423.170082798798</v>
      </c>
      <c r="I139" s="1"/>
      <c r="J139" s="1"/>
    </row>
    <row r="140" spans="1:10" ht="12.75">
      <c r="A140" s="104">
        <v>2680</v>
      </c>
      <c r="B140" t="s">
        <v>187</v>
      </c>
      <c r="C140" s="68" t="s">
        <v>448</v>
      </c>
      <c r="D140" s="109">
        <v>0</v>
      </c>
      <c r="E140" s="109">
        <v>17</v>
      </c>
      <c r="F140" s="110">
        <f t="shared" si="4"/>
        <v>17</v>
      </c>
      <c r="I140" s="1"/>
      <c r="J140" s="1"/>
    </row>
    <row r="141" spans="1:10" ht="12.75">
      <c r="A141" s="104">
        <v>2690</v>
      </c>
      <c r="B141" t="s">
        <v>192</v>
      </c>
      <c r="C141" s="68" t="s">
        <v>449</v>
      </c>
      <c r="D141" s="109">
        <v>83847</v>
      </c>
      <c r="E141" s="109">
        <v>8987</v>
      </c>
      <c r="F141" s="110">
        <f t="shared" si="4"/>
        <v>92834</v>
      </c>
      <c r="I141" s="1"/>
      <c r="J141" s="1"/>
    </row>
    <row r="142" spans="1:10" ht="12.75">
      <c r="A142" s="104">
        <v>2700</v>
      </c>
      <c r="B142" t="s">
        <v>192</v>
      </c>
      <c r="C142" s="68" t="s">
        <v>450</v>
      </c>
      <c r="D142" s="109">
        <v>16371</v>
      </c>
      <c r="E142" s="109">
        <v>1681</v>
      </c>
      <c r="F142" s="110">
        <f t="shared" si="4"/>
        <v>18052</v>
      </c>
      <c r="I142" s="1"/>
      <c r="J142" s="1"/>
    </row>
    <row r="143" spans="1:10" ht="12.75">
      <c r="A143" s="104">
        <v>2710</v>
      </c>
      <c r="B143" t="s">
        <v>195</v>
      </c>
      <c r="C143" s="68" t="s">
        <v>451</v>
      </c>
      <c r="D143" s="109">
        <v>4569</v>
      </c>
      <c r="E143" s="109">
        <v>457</v>
      </c>
      <c r="F143" s="110">
        <f t="shared" si="4"/>
        <v>5026</v>
      </c>
      <c r="I143" s="1"/>
      <c r="J143" s="1"/>
    </row>
    <row r="144" spans="1:10" ht="12.75">
      <c r="A144" s="104">
        <v>2720</v>
      </c>
      <c r="B144" t="s">
        <v>195</v>
      </c>
      <c r="C144" s="68" t="s">
        <v>452</v>
      </c>
      <c r="D144" s="109">
        <v>0</v>
      </c>
      <c r="E144" s="109">
        <v>0</v>
      </c>
      <c r="F144" s="110">
        <f t="shared" si="4"/>
        <v>0</v>
      </c>
      <c r="I144" s="1"/>
      <c r="J144" s="1"/>
    </row>
    <row r="145" spans="1:10" ht="12.75">
      <c r="A145" s="104">
        <v>2730</v>
      </c>
      <c r="B145" t="s">
        <v>198</v>
      </c>
      <c r="C145" s="68" t="s">
        <v>453</v>
      </c>
      <c r="D145" s="109">
        <v>1326</v>
      </c>
      <c r="E145" s="109">
        <v>89</v>
      </c>
      <c r="F145" s="110">
        <f t="shared" si="4"/>
        <v>1415</v>
      </c>
      <c r="I145" s="1"/>
      <c r="J145" s="1"/>
    </row>
    <row r="146" spans="1:10" ht="12.75">
      <c r="A146" s="104">
        <v>2740</v>
      </c>
      <c r="B146" t="s">
        <v>198</v>
      </c>
      <c r="C146" s="68" t="s">
        <v>454</v>
      </c>
      <c r="D146" s="109">
        <v>12823</v>
      </c>
      <c r="E146" s="109">
        <v>1363</v>
      </c>
      <c r="F146" s="110">
        <f t="shared" si="4"/>
        <v>14186</v>
      </c>
      <c r="I146" s="1"/>
      <c r="J146" s="1"/>
    </row>
    <row r="147" spans="1:10" ht="12.75">
      <c r="A147" s="104">
        <v>2750</v>
      </c>
      <c r="B147" t="s">
        <v>198</v>
      </c>
      <c r="C147" s="68" t="s">
        <v>455</v>
      </c>
      <c r="D147" s="109">
        <v>3325</v>
      </c>
      <c r="E147" s="109">
        <v>355</v>
      </c>
      <c r="F147" s="110">
        <f t="shared" si="4"/>
        <v>3680</v>
      </c>
      <c r="I147" s="1"/>
      <c r="J147" s="1"/>
    </row>
    <row r="148" spans="1:10" ht="12.75">
      <c r="A148" s="104">
        <v>2760</v>
      </c>
      <c r="B148" t="s">
        <v>202</v>
      </c>
      <c r="C148" s="68" t="s">
        <v>456</v>
      </c>
      <c r="D148" s="109">
        <v>2046</v>
      </c>
      <c r="E148" s="109">
        <v>199</v>
      </c>
      <c r="F148" s="110">
        <f t="shared" si="4"/>
        <v>2245</v>
      </c>
      <c r="I148" s="1"/>
      <c r="J148" s="1"/>
    </row>
    <row r="149" spans="1:10" ht="12.75">
      <c r="A149" s="104">
        <v>2770</v>
      </c>
      <c r="B149" t="s">
        <v>202</v>
      </c>
      <c r="C149" s="68" t="s">
        <v>457</v>
      </c>
      <c r="D149" s="109">
        <v>13549.475786065683</v>
      </c>
      <c r="E149" s="109">
        <v>1422</v>
      </c>
      <c r="F149" s="110">
        <f t="shared" si="4"/>
        <v>14971.475786065683</v>
      </c>
      <c r="I149" s="1"/>
      <c r="J149" s="1"/>
    </row>
    <row r="150" spans="1:10" ht="12.75">
      <c r="A150" s="104">
        <v>2780</v>
      </c>
      <c r="B150" t="s">
        <v>202</v>
      </c>
      <c r="C150" s="68" t="s">
        <v>458</v>
      </c>
      <c r="D150" s="109">
        <v>2325.9259325603175</v>
      </c>
      <c r="E150" s="109">
        <v>262</v>
      </c>
      <c r="F150" s="110">
        <f t="shared" si="4"/>
        <v>2587.9259325603175</v>
      </c>
      <c r="I150" s="1"/>
      <c r="J150" s="1"/>
    </row>
    <row r="151" spans="1:10" ht="12.75">
      <c r="A151" s="104">
        <v>2790</v>
      </c>
      <c r="B151" t="s">
        <v>206</v>
      </c>
      <c r="C151" s="68" t="s">
        <v>459</v>
      </c>
      <c r="D151" s="109">
        <v>0</v>
      </c>
      <c r="E151" s="109">
        <v>0</v>
      </c>
      <c r="F151" s="110">
        <f t="shared" si="4"/>
        <v>0</v>
      </c>
      <c r="I151" s="1"/>
      <c r="J151" s="1"/>
    </row>
    <row r="152" spans="1:10" ht="12.75">
      <c r="A152" s="104">
        <v>2800</v>
      </c>
      <c r="B152" t="s">
        <v>206</v>
      </c>
      <c r="C152" s="68" t="s">
        <v>460</v>
      </c>
      <c r="D152" s="109">
        <v>441</v>
      </c>
      <c r="E152" s="109">
        <v>63</v>
      </c>
      <c r="F152" s="110">
        <f t="shared" si="4"/>
        <v>504</v>
      </c>
      <c r="I152" s="1"/>
      <c r="J152" s="1"/>
    </row>
    <row r="153" spans="1:10" ht="12.75">
      <c r="A153" s="104">
        <v>2810</v>
      </c>
      <c r="B153" t="s">
        <v>206</v>
      </c>
      <c r="C153" s="68" t="s">
        <v>461</v>
      </c>
      <c r="D153" s="109">
        <v>23164.56717928257</v>
      </c>
      <c r="E153" s="109">
        <v>2603</v>
      </c>
      <c r="F153" s="110">
        <f t="shared" si="4"/>
        <v>25767.56717928257</v>
      </c>
      <c r="I153" s="1"/>
      <c r="J153" s="1"/>
    </row>
    <row r="154" spans="1:10" ht="12.75">
      <c r="A154" s="104">
        <v>2820</v>
      </c>
      <c r="B154" t="s">
        <v>210</v>
      </c>
      <c r="C154" s="68" t="s">
        <v>462</v>
      </c>
      <c r="D154" s="109">
        <v>2291.347466880715</v>
      </c>
      <c r="E154" s="109">
        <v>237</v>
      </c>
      <c r="F154" s="110">
        <f t="shared" si="4"/>
        <v>2528.347466880715</v>
      </c>
      <c r="I154" s="1"/>
      <c r="J154" s="1"/>
    </row>
    <row r="155" spans="1:10" ht="12.75">
      <c r="A155" s="104">
        <v>2830</v>
      </c>
      <c r="B155" t="s">
        <v>212</v>
      </c>
      <c r="C155" s="68" t="s">
        <v>463</v>
      </c>
      <c r="D155" s="109">
        <v>3923</v>
      </c>
      <c r="E155" s="109">
        <v>381</v>
      </c>
      <c r="F155" s="110">
        <f t="shared" si="4"/>
        <v>4304</v>
      </c>
      <c r="I155" s="1"/>
      <c r="J155" s="1"/>
    </row>
    <row r="156" spans="1:10" ht="12.75">
      <c r="A156" s="104">
        <v>2840</v>
      </c>
      <c r="B156" t="s">
        <v>212</v>
      </c>
      <c r="C156" s="68" t="s">
        <v>464</v>
      </c>
      <c r="D156" s="109">
        <v>2290.482406627757</v>
      </c>
      <c r="E156" s="109">
        <v>250</v>
      </c>
      <c r="F156" s="110">
        <f t="shared" si="4"/>
        <v>2540.482406627757</v>
      </c>
      <c r="I156" s="1"/>
      <c r="J156" s="1"/>
    </row>
    <row r="157" spans="1:10" ht="12.75">
      <c r="A157" s="104">
        <v>2862</v>
      </c>
      <c r="B157" t="s">
        <v>215</v>
      </c>
      <c r="C157" s="68" t="s">
        <v>465</v>
      </c>
      <c r="D157" s="109">
        <v>528.835104563836</v>
      </c>
      <c r="E157" s="109">
        <v>80</v>
      </c>
      <c r="F157" s="110">
        <f t="shared" si="4"/>
        <v>608.835104563836</v>
      </c>
      <c r="I157" s="1"/>
      <c r="J157" s="1"/>
    </row>
    <row r="158" spans="1:10" ht="12.75">
      <c r="A158" s="104">
        <v>2865</v>
      </c>
      <c r="B158" t="s">
        <v>215</v>
      </c>
      <c r="C158" s="68" t="s">
        <v>466</v>
      </c>
      <c r="D158" s="109">
        <v>1278</v>
      </c>
      <c r="E158" s="109"/>
      <c r="F158" s="110">
        <f t="shared" si="4"/>
        <v>1278</v>
      </c>
      <c r="I158" s="1"/>
      <c r="J158" s="1"/>
    </row>
    <row r="159" spans="1:10" ht="12.75">
      <c r="A159" s="104">
        <v>3000</v>
      </c>
      <c r="B159" t="s">
        <v>218</v>
      </c>
      <c r="C159" s="68" t="s">
        <v>467</v>
      </c>
      <c r="D159" s="109">
        <v>103127</v>
      </c>
      <c r="E159" s="109">
        <v>11053</v>
      </c>
      <c r="F159" s="110">
        <f t="shared" si="4"/>
        <v>114180</v>
      </c>
      <c r="I159" s="1"/>
      <c r="J159" s="1"/>
    </row>
    <row r="160" spans="1:10" ht="12.75">
      <c r="A160" s="104">
        <v>3010</v>
      </c>
      <c r="B160" t="s">
        <v>220</v>
      </c>
      <c r="C160" s="68" t="s">
        <v>468</v>
      </c>
      <c r="D160" s="109">
        <v>72.7652</v>
      </c>
      <c r="E160" s="109">
        <v>4</v>
      </c>
      <c r="F160" s="110">
        <f t="shared" si="4"/>
        <v>76.7652</v>
      </c>
      <c r="I160" s="1"/>
      <c r="J160" s="1"/>
    </row>
    <row r="161" spans="1:10" ht="12.75">
      <c r="A161" s="104">
        <v>3020</v>
      </c>
      <c r="B161" t="s">
        <v>220</v>
      </c>
      <c r="C161" s="68" t="s">
        <v>469</v>
      </c>
      <c r="D161" s="109">
        <v>3718.094438322581</v>
      </c>
      <c r="E161" s="109">
        <v>398</v>
      </c>
      <c r="F161" s="110">
        <f t="shared" si="4"/>
        <v>4116.0944383225815</v>
      </c>
      <c r="I161" s="1"/>
      <c r="J161" s="1"/>
    </row>
    <row r="162" spans="1:10" ht="12.75">
      <c r="A162" s="104">
        <v>3030</v>
      </c>
      <c r="B162" t="s">
        <v>223</v>
      </c>
      <c r="C162" s="68" t="s">
        <v>470</v>
      </c>
      <c r="D162" s="109">
        <v>582.7490562877698</v>
      </c>
      <c r="E162" s="109">
        <v>59</v>
      </c>
      <c r="F162" s="110">
        <f t="shared" si="4"/>
        <v>641.7490562877698</v>
      </c>
      <c r="I162" s="1"/>
      <c r="J162" s="1"/>
    </row>
    <row r="163" spans="1:10" ht="12.75">
      <c r="A163" s="104">
        <v>3040</v>
      </c>
      <c r="B163" t="s">
        <v>223</v>
      </c>
      <c r="C163" s="68" t="s">
        <v>471</v>
      </c>
      <c r="D163" s="109">
        <v>1978</v>
      </c>
      <c r="E163" s="109">
        <v>220</v>
      </c>
      <c r="F163" s="110">
        <f t="shared" si="4"/>
        <v>2198</v>
      </c>
      <c r="I163" s="1"/>
      <c r="J163" s="1"/>
    </row>
    <row r="164" spans="1:10" ht="12.75">
      <c r="A164" s="104">
        <v>3050</v>
      </c>
      <c r="B164" t="s">
        <v>223</v>
      </c>
      <c r="C164" s="68" t="s">
        <v>472</v>
      </c>
      <c r="D164" s="109">
        <v>0</v>
      </c>
      <c r="E164" s="109">
        <v>0</v>
      </c>
      <c r="F164" s="110">
        <f t="shared" si="4"/>
        <v>0</v>
      </c>
      <c r="I164" s="1"/>
      <c r="J164" s="1"/>
    </row>
    <row r="165" spans="1:10" ht="12.75">
      <c r="A165" s="104">
        <v>3060</v>
      </c>
      <c r="B165" t="s">
        <v>223</v>
      </c>
      <c r="C165" s="68" t="s">
        <v>473</v>
      </c>
      <c r="D165" s="109">
        <v>153</v>
      </c>
      <c r="E165" s="109">
        <v>17</v>
      </c>
      <c r="F165" s="110">
        <f aca="true" t="shared" si="5" ref="F165:F196">SUM(D165:E165)</f>
        <v>170</v>
      </c>
      <c r="I165" s="1"/>
      <c r="J165" s="1"/>
    </row>
    <row r="166" spans="1:10" ht="12.75">
      <c r="A166" s="104">
        <v>3070</v>
      </c>
      <c r="B166" t="s">
        <v>223</v>
      </c>
      <c r="C166" s="68" t="s">
        <v>474</v>
      </c>
      <c r="D166" s="109">
        <v>280.1576</v>
      </c>
      <c r="E166" s="109">
        <v>4</v>
      </c>
      <c r="F166" s="110">
        <f t="shared" si="5"/>
        <v>284.1576</v>
      </c>
      <c r="I166" s="1"/>
      <c r="J166" s="1"/>
    </row>
    <row r="167" spans="1:10" ht="12.75">
      <c r="A167" s="104">
        <v>3080</v>
      </c>
      <c r="B167" t="s">
        <v>229</v>
      </c>
      <c r="C167" s="68" t="s">
        <v>486</v>
      </c>
      <c r="D167" s="109">
        <v>19451.215998893957</v>
      </c>
      <c r="E167" s="109">
        <v>2108</v>
      </c>
      <c r="F167" s="110">
        <f t="shared" si="5"/>
        <v>21559.215998893957</v>
      </c>
      <c r="I167" s="1"/>
      <c r="J167" s="1"/>
    </row>
    <row r="168" spans="1:10" ht="12.75">
      <c r="A168" s="104">
        <v>3085</v>
      </c>
      <c r="B168" t="s">
        <v>229</v>
      </c>
      <c r="C168" s="68" t="s">
        <v>475</v>
      </c>
      <c r="D168" s="109">
        <v>9489.505022271751</v>
      </c>
      <c r="E168" s="109">
        <v>1071</v>
      </c>
      <c r="F168" s="110">
        <f t="shared" si="5"/>
        <v>10560.505022271751</v>
      </c>
      <c r="I168" s="1"/>
      <c r="J168" s="1"/>
    </row>
    <row r="169" spans="1:10" ht="12.75">
      <c r="A169" s="104">
        <v>3090</v>
      </c>
      <c r="B169" t="s">
        <v>229</v>
      </c>
      <c r="C169" s="68" t="s">
        <v>476</v>
      </c>
      <c r="D169" s="109">
        <v>45464.65111391713</v>
      </c>
      <c r="E169" s="109">
        <v>5112</v>
      </c>
      <c r="F169" s="110">
        <f t="shared" si="5"/>
        <v>50576.65111391713</v>
      </c>
      <c r="I169" s="1"/>
      <c r="J169" s="1"/>
    </row>
    <row r="170" spans="1:10" ht="12.75">
      <c r="A170" s="104">
        <v>3100</v>
      </c>
      <c r="B170" t="s">
        <v>229</v>
      </c>
      <c r="C170" s="68" t="s">
        <v>477</v>
      </c>
      <c r="D170" s="109">
        <v>5369.762350815661</v>
      </c>
      <c r="E170" s="109">
        <v>597</v>
      </c>
      <c r="F170" s="110">
        <f t="shared" si="5"/>
        <v>5966.762350815661</v>
      </c>
      <c r="I170" s="1"/>
      <c r="J170" s="1"/>
    </row>
    <row r="171" spans="1:10" ht="12.75">
      <c r="A171" s="104">
        <v>3110</v>
      </c>
      <c r="B171" t="s">
        <v>229</v>
      </c>
      <c r="C171" s="68" t="s">
        <v>478</v>
      </c>
      <c r="D171" s="109">
        <v>28296</v>
      </c>
      <c r="E171" s="109">
        <v>2349</v>
      </c>
      <c r="F171" s="110">
        <f t="shared" si="5"/>
        <v>30645</v>
      </c>
      <c r="I171" s="1"/>
      <c r="J171" s="1"/>
    </row>
    <row r="172" spans="1:10" ht="12.75">
      <c r="A172" s="104">
        <v>3120</v>
      </c>
      <c r="B172" t="s">
        <v>229</v>
      </c>
      <c r="C172" s="68" t="s">
        <v>479</v>
      </c>
      <c r="D172" s="109">
        <v>450465</v>
      </c>
      <c r="E172" s="109">
        <v>48981</v>
      </c>
      <c r="F172" s="110">
        <f t="shared" si="5"/>
        <v>499446</v>
      </c>
      <c r="I172" s="1"/>
      <c r="J172" s="1"/>
    </row>
    <row r="173" spans="1:10" ht="12.75">
      <c r="A173" s="104">
        <v>3130</v>
      </c>
      <c r="B173" t="s">
        <v>229</v>
      </c>
      <c r="C173" s="68" t="s">
        <v>480</v>
      </c>
      <c r="D173" s="109">
        <v>6283</v>
      </c>
      <c r="E173" s="109">
        <v>512</v>
      </c>
      <c r="F173" s="110">
        <f t="shared" si="5"/>
        <v>6795</v>
      </c>
      <c r="I173" s="1"/>
      <c r="J173" s="1"/>
    </row>
    <row r="174" spans="1:10" ht="12.75">
      <c r="A174" s="104">
        <v>3140</v>
      </c>
      <c r="B174" t="s">
        <v>229</v>
      </c>
      <c r="C174" s="68" t="s">
        <v>481</v>
      </c>
      <c r="D174" s="109">
        <v>67397</v>
      </c>
      <c r="E174" s="109">
        <v>7123</v>
      </c>
      <c r="F174" s="110">
        <f t="shared" si="5"/>
        <v>74520</v>
      </c>
      <c r="I174" s="1"/>
      <c r="J174" s="1"/>
    </row>
    <row r="175" spans="1:10" ht="12.75">
      <c r="A175" s="104">
        <v>3145</v>
      </c>
      <c r="B175" t="s">
        <v>229</v>
      </c>
      <c r="C175" s="68" t="s">
        <v>482</v>
      </c>
      <c r="D175" s="109">
        <v>9154</v>
      </c>
      <c r="E175" s="109">
        <v>969</v>
      </c>
      <c r="F175" s="110">
        <f t="shared" si="5"/>
        <v>10123</v>
      </c>
      <c r="I175" s="1"/>
      <c r="J175" s="1"/>
    </row>
    <row r="176" spans="1:10" ht="12.75">
      <c r="A176" s="104">
        <v>3146</v>
      </c>
      <c r="B176" t="s">
        <v>229</v>
      </c>
      <c r="C176" s="68" t="s">
        <v>483</v>
      </c>
      <c r="D176" s="109">
        <v>58</v>
      </c>
      <c r="E176" s="109">
        <v>0</v>
      </c>
      <c r="F176" s="110">
        <f t="shared" si="5"/>
        <v>58</v>
      </c>
      <c r="I176" s="1"/>
      <c r="J176" s="1"/>
    </row>
    <row r="177" spans="1:10" ht="12.75">
      <c r="A177" s="104">
        <v>3147</v>
      </c>
      <c r="B177" t="s">
        <v>229</v>
      </c>
      <c r="C177" s="68" t="s">
        <v>484</v>
      </c>
      <c r="D177" s="109">
        <v>0</v>
      </c>
      <c r="E177" s="109">
        <v>0</v>
      </c>
      <c r="F177" s="110">
        <f t="shared" si="5"/>
        <v>0</v>
      </c>
      <c r="I177" s="1"/>
      <c r="J177" s="1"/>
    </row>
    <row r="178" spans="1:10" ht="12.75">
      <c r="A178" s="104">
        <v>3148</v>
      </c>
      <c r="B178" t="s">
        <v>229</v>
      </c>
      <c r="C178" s="68" t="s">
        <v>485</v>
      </c>
      <c r="D178" s="109">
        <v>364</v>
      </c>
      <c r="E178" s="109">
        <v>0</v>
      </c>
      <c r="F178" s="110">
        <f t="shared" si="5"/>
        <v>364</v>
      </c>
      <c r="I178" s="1"/>
      <c r="J178" s="1"/>
    </row>
    <row r="179" spans="1:10" ht="12.75">
      <c r="A179" s="104">
        <v>3200</v>
      </c>
      <c r="B179" t="s">
        <v>241</v>
      </c>
      <c r="C179" s="68" t="s">
        <v>242</v>
      </c>
      <c r="D179" s="109">
        <v>41519</v>
      </c>
      <c r="E179" s="109">
        <v>4409</v>
      </c>
      <c r="F179" s="110">
        <f t="shared" si="5"/>
        <v>45928</v>
      </c>
      <c r="I179" s="1"/>
      <c r="J179" s="1"/>
    </row>
    <row r="180" spans="1:10" ht="12.75">
      <c r="A180" s="104">
        <v>3210</v>
      </c>
      <c r="B180" t="s">
        <v>241</v>
      </c>
      <c r="C180" s="68" t="s">
        <v>243</v>
      </c>
      <c r="D180" s="109">
        <v>14401</v>
      </c>
      <c r="E180" s="109">
        <v>1545</v>
      </c>
      <c r="F180" s="110">
        <f t="shared" si="5"/>
        <v>15946</v>
      </c>
      <c r="I180" s="1"/>
      <c r="J180" s="1"/>
    </row>
    <row r="181" spans="1:10" ht="12.75">
      <c r="A181" s="104">
        <v>3220</v>
      </c>
      <c r="B181" t="s">
        <v>241</v>
      </c>
      <c r="C181" s="68" t="s">
        <v>244</v>
      </c>
      <c r="D181" s="109">
        <v>3354.8373934252195</v>
      </c>
      <c r="E181" s="109">
        <v>423</v>
      </c>
      <c r="F181" s="110">
        <f t="shared" si="5"/>
        <v>3777.8373934252195</v>
      </c>
      <c r="I181" s="1"/>
      <c r="J181" s="1"/>
    </row>
    <row r="182" spans="1:10" ht="12.75">
      <c r="A182" s="104">
        <v>3230</v>
      </c>
      <c r="B182" t="s">
        <v>241</v>
      </c>
      <c r="C182" s="68" t="s">
        <v>245</v>
      </c>
      <c r="D182" s="109">
        <v>1062</v>
      </c>
      <c r="E182" s="109">
        <v>59</v>
      </c>
      <c r="F182" s="110">
        <f t="shared" si="5"/>
        <v>1121</v>
      </c>
      <c r="I182" s="1"/>
      <c r="J182" s="1"/>
    </row>
    <row r="183" spans="1:10" ht="12.75">
      <c r="A183" s="104">
        <v>8001</v>
      </c>
      <c r="B183" t="s">
        <v>307</v>
      </c>
      <c r="C183" t="s">
        <v>308</v>
      </c>
      <c r="D183" s="109">
        <v>213741</v>
      </c>
      <c r="E183" s="109">
        <v>23713</v>
      </c>
      <c r="F183" s="110">
        <f t="shared" si="5"/>
        <v>237454</v>
      </c>
      <c r="I183" s="1"/>
      <c r="J183" s="1"/>
    </row>
    <row r="184" spans="1:10" ht="12.75">
      <c r="A184" s="61">
        <v>9025</v>
      </c>
      <c r="B184" s="3">
        <v>9025</v>
      </c>
      <c r="C184" t="s">
        <v>248</v>
      </c>
      <c r="D184" s="109">
        <v>0</v>
      </c>
      <c r="E184" s="109">
        <v>0</v>
      </c>
      <c r="F184" s="110">
        <f t="shared" si="5"/>
        <v>0</v>
      </c>
      <c r="G184" s="1"/>
      <c r="I184" s="1"/>
      <c r="J184" s="1"/>
    </row>
    <row r="185" spans="1:10" ht="12.75">
      <c r="A185" s="61">
        <v>9030</v>
      </c>
      <c r="B185" s="3">
        <v>9030</v>
      </c>
      <c r="C185" t="s">
        <v>249</v>
      </c>
      <c r="D185" s="109">
        <v>0</v>
      </c>
      <c r="E185" s="109">
        <v>0</v>
      </c>
      <c r="F185" s="110">
        <f t="shared" si="5"/>
        <v>0</v>
      </c>
      <c r="I185" s="1"/>
      <c r="J185" s="1"/>
    </row>
    <row r="186" spans="1:10" ht="12.75">
      <c r="A186" s="61">
        <v>9035</v>
      </c>
      <c r="B186" s="3">
        <v>9035</v>
      </c>
      <c r="C186" t="s">
        <v>250</v>
      </c>
      <c r="D186" s="109">
        <v>0</v>
      </c>
      <c r="E186" s="109">
        <v>0</v>
      </c>
      <c r="F186" s="110">
        <f t="shared" si="5"/>
        <v>0</v>
      </c>
      <c r="I186" s="1"/>
      <c r="J186" s="1"/>
    </row>
    <row r="187" spans="1:10" ht="12.75">
      <c r="A187" s="61">
        <v>9040</v>
      </c>
      <c r="B187" s="3">
        <v>9040</v>
      </c>
      <c r="C187" t="s">
        <v>251</v>
      </c>
      <c r="D187" s="109">
        <v>0</v>
      </c>
      <c r="E187" s="109">
        <v>0</v>
      </c>
      <c r="F187" s="110">
        <f t="shared" si="5"/>
        <v>0</v>
      </c>
      <c r="I187" s="1"/>
      <c r="J187" s="1"/>
    </row>
    <row r="188" spans="1:10" ht="12.75">
      <c r="A188" s="61">
        <v>9045</v>
      </c>
      <c r="B188" s="3">
        <v>9045</v>
      </c>
      <c r="C188" t="s">
        <v>252</v>
      </c>
      <c r="D188" s="109">
        <v>0</v>
      </c>
      <c r="E188" s="109">
        <v>0</v>
      </c>
      <c r="F188" s="110">
        <f t="shared" si="5"/>
        <v>0</v>
      </c>
      <c r="I188" s="1"/>
      <c r="J188" s="1"/>
    </row>
    <row r="189" spans="1:10" ht="12.75">
      <c r="A189" s="61">
        <v>9050</v>
      </c>
      <c r="B189" s="3">
        <v>9050</v>
      </c>
      <c r="C189" t="s">
        <v>253</v>
      </c>
      <c r="D189" s="109">
        <v>0</v>
      </c>
      <c r="E189" s="109">
        <v>0</v>
      </c>
      <c r="F189" s="110">
        <f t="shared" si="5"/>
        <v>0</v>
      </c>
      <c r="I189" s="1"/>
      <c r="J189" s="1"/>
    </row>
    <row r="190" spans="1:10" ht="12.75">
      <c r="A190" s="61">
        <v>9055</v>
      </c>
      <c r="B190" s="3">
        <v>9055</v>
      </c>
      <c r="C190" t="s">
        <v>254</v>
      </c>
      <c r="D190" s="109">
        <v>0</v>
      </c>
      <c r="E190" s="109">
        <v>0</v>
      </c>
      <c r="F190" s="110">
        <f t="shared" si="5"/>
        <v>0</v>
      </c>
      <c r="I190" s="1"/>
      <c r="J190" s="1"/>
    </row>
    <row r="191" spans="1:10" ht="12.75">
      <c r="A191" s="61">
        <v>9060</v>
      </c>
      <c r="B191" s="3">
        <v>9060</v>
      </c>
      <c r="C191" t="s">
        <v>255</v>
      </c>
      <c r="D191" s="109">
        <v>0</v>
      </c>
      <c r="E191" s="109">
        <v>0</v>
      </c>
      <c r="F191" s="110">
        <f t="shared" si="5"/>
        <v>0</v>
      </c>
      <c r="I191" s="1"/>
      <c r="J191" s="1"/>
    </row>
    <row r="192" spans="1:10" ht="12.75">
      <c r="A192" s="61">
        <v>9075</v>
      </c>
      <c r="B192" s="3">
        <v>9075</v>
      </c>
      <c r="C192" t="s">
        <v>256</v>
      </c>
      <c r="D192" s="109">
        <v>0</v>
      </c>
      <c r="E192" s="109">
        <v>0</v>
      </c>
      <c r="F192" s="110">
        <f t="shared" si="5"/>
        <v>0</v>
      </c>
      <c r="I192" s="1"/>
      <c r="J192" s="1"/>
    </row>
    <row r="193" spans="1:10" ht="12.75">
      <c r="A193" s="61">
        <v>9080</v>
      </c>
      <c r="B193" s="3">
        <v>9080</v>
      </c>
      <c r="C193" t="s">
        <v>257</v>
      </c>
      <c r="D193" s="109">
        <v>0</v>
      </c>
      <c r="E193" s="109">
        <v>0</v>
      </c>
      <c r="F193" s="110">
        <f t="shared" si="5"/>
        <v>0</v>
      </c>
      <c r="I193" s="1"/>
      <c r="J193" s="1"/>
    </row>
    <row r="194" spans="1:10" ht="12.75">
      <c r="A194" s="61">
        <v>9095</v>
      </c>
      <c r="B194" s="3">
        <v>9095</v>
      </c>
      <c r="C194" t="s">
        <v>258</v>
      </c>
      <c r="D194" s="109">
        <v>0</v>
      </c>
      <c r="E194" s="109">
        <v>0</v>
      </c>
      <c r="F194" s="110">
        <f t="shared" si="5"/>
        <v>0</v>
      </c>
      <c r="I194" s="1"/>
      <c r="J194" s="1"/>
    </row>
    <row r="195" spans="1:10" ht="12.75">
      <c r="A195" s="61">
        <v>9120</v>
      </c>
      <c r="B195" s="3">
        <v>9120</v>
      </c>
      <c r="C195" t="s">
        <v>259</v>
      </c>
      <c r="D195" s="109">
        <v>0</v>
      </c>
      <c r="E195" s="109">
        <v>0</v>
      </c>
      <c r="F195" s="110">
        <f t="shared" si="5"/>
        <v>0</v>
      </c>
      <c r="I195" s="1"/>
      <c r="J195" s="1"/>
    </row>
    <row r="196" spans="1:10" ht="12.75">
      <c r="A196" s="61">
        <v>9125</v>
      </c>
      <c r="B196" s="3">
        <v>9125</v>
      </c>
      <c r="C196" t="s">
        <v>260</v>
      </c>
      <c r="D196" s="109">
        <v>0</v>
      </c>
      <c r="E196" s="109">
        <v>0</v>
      </c>
      <c r="F196" s="110">
        <f t="shared" si="5"/>
        <v>0</v>
      </c>
      <c r="I196" s="1"/>
      <c r="J196" s="1"/>
    </row>
    <row r="197" spans="1:10" ht="12.75">
      <c r="A197" s="61">
        <v>9130</v>
      </c>
      <c r="B197" s="3">
        <v>9130</v>
      </c>
      <c r="C197" t="s">
        <v>487</v>
      </c>
      <c r="D197" s="109">
        <v>0</v>
      </c>
      <c r="E197" s="109">
        <v>0</v>
      </c>
      <c r="F197" s="110">
        <f aca="true" t="shared" si="6" ref="F197:F203">SUM(D197:E197)</f>
        <v>0</v>
      </c>
      <c r="I197" s="1"/>
      <c r="J197" s="1"/>
    </row>
    <row r="198" spans="1:10" ht="12.75">
      <c r="A198" s="61">
        <v>9135</v>
      </c>
      <c r="B198" s="3">
        <v>9135</v>
      </c>
      <c r="C198" t="s">
        <v>488</v>
      </c>
      <c r="D198" s="109">
        <v>0</v>
      </c>
      <c r="E198" s="109">
        <v>0</v>
      </c>
      <c r="F198" s="110">
        <f t="shared" si="6"/>
        <v>0</v>
      </c>
      <c r="I198" s="1"/>
      <c r="J198" s="1"/>
    </row>
    <row r="199" spans="1:10" ht="12.75">
      <c r="A199" s="61">
        <v>9140</v>
      </c>
      <c r="B199" s="3">
        <v>9140</v>
      </c>
      <c r="C199" t="s">
        <v>261</v>
      </c>
      <c r="D199" s="109">
        <v>0</v>
      </c>
      <c r="E199" s="109">
        <v>0</v>
      </c>
      <c r="F199" s="110">
        <f t="shared" si="6"/>
        <v>0</v>
      </c>
      <c r="I199" s="1"/>
      <c r="J199" s="1"/>
    </row>
    <row r="200" spans="1:10" ht="12.75">
      <c r="A200" s="61">
        <v>9145</v>
      </c>
      <c r="B200" s="3">
        <v>9145</v>
      </c>
      <c r="C200" t="s">
        <v>262</v>
      </c>
      <c r="D200" s="109">
        <v>0</v>
      </c>
      <c r="E200" s="109">
        <v>0</v>
      </c>
      <c r="F200" s="110">
        <f t="shared" si="6"/>
        <v>0</v>
      </c>
      <c r="I200" s="1"/>
      <c r="J200" s="1"/>
    </row>
    <row r="201" spans="1:10" ht="12.75">
      <c r="A201" s="104">
        <v>9150</v>
      </c>
      <c r="B201" s="3" t="s">
        <v>247</v>
      </c>
      <c r="C201" t="s">
        <v>263</v>
      </c>
      <c r="D201" s="109">
        <v>0</v>
      </c>
      <c r="E201" s="109">
        <v>0</v>
      </c>
      <c r="F201" s="110">
        <f t="shared" si="6"/>
        <v>0</v>
      </c>
      <c r="I201" s="1"/>
      <c r="J201" s="1"/>
    </row>
    <row r="202" spans="1:10" ht="12.75">
      <c r="A202" s="61">
        <v>9160</v>
      </c>
      <c r="B202" s="3">
        <v>9160</v>
      </c>
      <c r="C202" t="s">
        <v>264</v>
      </c>
      <c r="D202" s="109">
        <v>0</v>
      </c>
      <c r="E202" s="109">
        <v>0</v>
      </c>
      <c r="F202" s="110">
        <f t="shared" si="6"/>
        <v>0</v>
      </c>
      <c r="I202" s="1"/>
      <c r="J202" s="1"/>
    </row>
    <row r="203" spans="1:10" ht="12.75">
      <c r="A203" s="61">
        <v>9165</v>
      </c>
      <c r="B203" s="3">
        <v>9165</v>
      </c>
      <c r="C203" t="s">
        <v>489</v>
      </c>
      <c r="D203" s="109">
        <v>0</v>
      </c>
      <c r="E203" s="109">
        <v>0</v>
      </c>
      <c r="F203" s="110">
        <f t="shared" si="6"/>
        <v>0</v>
      </c>
      <c r="I203" s="1"/>
      <c r="J203" s="1"/>
    </row>
    <row r="204" spans="4:10" ht="12.75">
      <c r="D204" s="111"/>
      <c r="E204" s="111"/>
      <c r="F204" s="112"/>
      <c r="J204" s="1"/>
    </row>
    <row r="205" spans="4:6" ht="12.75">
      <c r="D205" s="111">
        <f>SUM(D5:D204)</f>
        <v>13014230.562481146</v>
      </c>
      <c r="E205" s="111">
        <f>SUM(E5:E204)</f>
        <v>1446014</v>
      </c>
      <c r="F205" s="111">
        <f>SUM(F5:F204)</f>
        <v>14460244.562481146</v>
      </c>
    </row>
    <row r="206" spans="4:6" ht="12.75">
      <c r="D206" s="1"/>
      <c r="E206" s="1"/>
      <c r="F206" s="12"/>
    </row>
    <row r="207" spans="4:6" ht="12.75">
      <c r="D207" s="1"/>
      <c r="E207" s="1"/>
      <c r="F207" s="1"/>
    </row>
    <row r="208" ht="12.75">
      <c r="D208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84:A200 A202:A2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21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28.00390625" style="0" customWidth="1"/>
    <col min="4" max="10" width="19.7109375" style="0" customWidth="1"/>
  </cols>
  <sheetData>
    <row r="2" spans="1:6" ht="12.75">
      <c r="A2" s="3" t="s">
        <v>268</v>
      </c>
      <c r="C2" s="2" t="s">
        <v>276</v>
      </c>
      <c r="D2" s="2"/>
      <c r="E2" s="2"/>
      <c r="F2" s="2"/>
    </row>
    <row r="3" spans="2:6" ht="12.75">
      <c r="B3" t="s">
        <v>269</v>
      </c>
      <c r="C3" s="2" t="s">
        <v>277</v>
      </c>
      <c r="D3" s="2"/>
      <c r="E3" s="2"/>
      <c r="F3" s="2"/>
    </row>
    <row r="5" spans="4:9" ht="12.75">
      <c r="D5" s="19" t="s">
        <v>667</v>
      </c>
      <c r="E5" s="19" t="s">
        <v>667</v>
      </c>
      <c r="F5" s="19" t="s">
        <v>667</v>
      </c>
      <c r="G5" s="19" t="s">
        <v>667</v>
      </c>
      <c r="H5" s="19" t="s">
        <v>667</v>
      </c>
      <c r="I5" s="19" t="s">
        <v>667</v>
      </c>
    </row>
    <row r="6" spans="1:10" ht="12.75">
      <c r="A6" s="3" t="s">
        <v>0</v>
      </c>
      <c r="B6" t="s">
        <v>1</v>
      </c>
      <c r="C6" t="s">
        <v>2</v>
      </c>
      <c r="D6" s="19" t="s">
        <v>270</v>
      </c>
      <c r="E6" s="19" t="s">
        <v>502</v>
      </c>
      <c r="F6" s="19" t="s">
        <v>271</v>
      </c>
      <c r="G6" s="19" t="s">
        <v>272</v>
      </c>
      <c r="H6" s="19" t="s">
        <v>273</v>
      </c>
      <c r="I6" s="19" t="s">
        <v>274</v>
      </c>
      <c r="J6" s="3" t="s">
        <v>305</v>
      </c>
    </row>
    <row r="7" spans="4:10" ht="12.75">
      <c r="D7" s="19" t="s">
        <v>275</v>
      </c>
      <c r="E7" s="19" t="s">
        <v>265</v>
      </c>
      <c r="F7" s="19" t="s">
        <v>657</v>
      </c>
      <c r="G7" s="19" t="s">
        <v>657</v>
      </c>
      <c r="H7" s="19" t="s">
        <v>267</v>
      </c>
      <c r="I7" s="19" t="s">
        <v>657</v>
      </c>
      <c r="J7" s="3" t="s">
        <v>306</v>
      </c>
    </row>
    <row r="8" spans="4:10" ht="12.75">
      <c r="D8" s="19" t="s">
        <v>656</v>
      </c>
      <c r="E8" s="19"/>
      <c r="F8" s="19" t="s">
        <v>659</v>
      </c>
      <c r="G8" s="19" t="s">
        <v>658</v>
      </c>
      <c r="H8" s="19"/>
      <c r="I8" s="19" t="s">
        <v>655</v>
      </c>
      <c r="J8" s="3"/>
    </row>
    <row r="9" spans="4:9" ht="12.75">
      <c r="D9" s="9"/>
      <c r="E9" s="9"/>
      <c r="F9" s="9"/>
      <c r="G9" s="9"/>
      <c r="H9" s="9" t="s">
        <v>294</v>
      </c>
      <c r="I9" s="9"/>
    </row>
    <row r="10" spans="1:10" ht="12.75">
      <c r="A10" s="3" t="s">
        <v>5</v>
      </c>
      <c r="B10" t="s">
        <v>6</v>
      </c>
      <c r="C10" s="68" t="s">
        <v>313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18">
        <v>0</v>
      </c>
    </row>
    <row r="11" spans="1:10" ht="12.75">
      <c r="A11" s="3" t="s">
        <v>7</v>
      </c>
      <c r="B11" t="s">
        <v>6</v>
      </c>
      <c r="C11" s="68" t="s">
        <v>314</v>
      </c>
      <c r="D11" s="98">
        <v>681697.27</v>
      </c>
      <c r="E11" s="98">
        <v>0</v>
      </c>
      <c r="F11" s="98">
        <v>0</v>
      </c>
      <c r="G11" s="98">
        <v>-453.43</v>
      </c>
      <c r="H11" s="98">
        <v>0</v>
      </c>
      <c r="I11" s="98">
        <v>0</v>
      </c>
      <c r="J11" s="18">
        <v>681243.84</v>
      </c>
    </row>
    <row r="12" spans="1:10" ht="12.75">
      <c r="A12" s="3" t="s">
        <v>8</v>
      </c>
      <c r="B12" t="s">
        <v>6</v>
      </c>
      <c r="C12" s="68" t="s">
        <v>315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18">
        <v>0</v>
      </c>
    </row>
    <row r="13" spans="1:10" ht="12.75">
      <c r="A13" s="3" t="s">
        <v>9</v>
      </c>
      <c r="B13" t="s">
        <v>6</v>
      </c>
      <c r="C13" s="68" t="s">
        <v>316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18">
        <v>0</v>
      </c>
    </row>
    <row r="14" spans="1:10" ht="12.75">
      <c r="A14" s="3" t="s">
        <v>10</v>
      </c>
      <c r="B14" t="s">
        <v>6</v>
      </c>
      <c r="C14" s="68" t="s">
        <v>317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18">
        <v>0</v>
      </c>
    </row>
    <row r="15" spans="1:10" ht="12.75">
      <c r="A15" s="3" t="s">
        <v>11</v>
      </c>
      <c r="B15" t="s">
        <v>6</v>
      </c>
      <c r="C15" s="68" t="s">
        <v>318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18">
        <v>0</v>
      </c>
    </row>
    <row r="16" spans="1:10" ht="12.75">
      <c r="A16" s="3" t="s">
        <v>12</v>
      </c>
      <c r="B16" t="s">
        <v>6</v>
      </c>
      <c r="C16" s="68" t="s">
        <v>319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18">
        <v>0</v>
      </c>
    </row>
    <row r="17" spans="1:10" ht="12.75">
      <c r="A17" s="3" t="s">
        <v>13</v>
      </c>
      <c r="B17" t="s">
        <v>14</v>
      </c>
      <c r="C17" s="68" t="s">
        <v>320</v>
      </c>
      <c r="D17" s="98">
        <v>20521.64</v>
      </c>
      <c r="E17" s="98">
        <v>0</v>
      </c>
      <c r="F17" s="98">
        <v>0</v>
      </c>
      <c r="G17" s="98">
        <v>513.53</v>
      </c>
      <c r="H17" s="98">
        <v>0</v>
      </c>
      <c r="I17" s="98">
        <v>0</v>
      </c>
      <c r="J17" s="18">
        <v>21035.17</v>
      </c>
    </row>
    <row r="18" spans="1:10" ht="12.75">
      <c r="A18" s="3" t="s">
        <v>15</v>
      </c>
      <c r="B18" t="s">
        <v>14</v>
      </c>
      <c r="C18" s="68" t="s">
        <v>321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18">
        <v>0</v>
      </c>
    </row>
    <row r="19" spans="1:10" ht="12.75">
      <c r="A19" s="3" t="s">
        <v>16</v>
      </c>
      <c r="B19" t="s">
        <v>17</v>
      </c>
      <c r="C19" s="68" t="s">
        <v>322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18">
        <v>0</v>
      </c>
    </row>
    <row r="20" spans="1:10" ht="12.75">
      <c r="A20" s="3" t="s">
        <v>18</v>
      </c>
      <c r="B20" t="s">
        <v>17</v>
      </c>
      <c r="C20" s="68" t="s">
        <v>323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18">
        <v>0</v>
      </c>
    </row>
    <row r="21" spans="1:10" ht="12.75">
      <c r="A21" s="3" t="s">
        <v>19</v>
      </c>
      <c r="B21" t="s">
        <v>17</v>
      </c>
      <c r="C21" s="68" t="s">
        <v>324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18">
        <v>0</v>
      </c>
    </row>
    <row r="22" spans="1:10" ht="12.75">
      <c r="A22" s="3" t="s">
        <v>20</v>
      </c>
      <c r="B22" t="s">
        <v>17</v>
      </c>
      <c r="C22" s="68" t="s">
        <v>325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18">
        <v>0</v>
      </c>
    </row>
    <row r="23" spans="1:10" ht="12.75">
      <c r="A23" s="3" t="s">
        <v>21</v>
      </c>
      <c r="B23" t="s">
        <v>17</v>
      </c>
      <c r="C23" s="68" t="s">
        <v>326</v>
      </c>
      <c r="D23" s="98">
        <v>14136.73</v>
      </c>
      <c r="E23" s="98">
        <v>0</v>
      </c>
      <c r="F23" s="98">
        <v>0</v>
      </c>
      <c r="G23" s="98">
        <v>-214.67999999999995</v>
      </c>
      <c r="H23" s="98">
        <v>0</v>
      </c>
      <c r="I23" s="98">
        <v>0</v>
      </c>
      <c r="J23" s="18">
        <v>13922.05</v>
      </c>
    </row>
    <row r="24" spans="1:10" ht="12.75">
      <c r="A24" s="3" t="s">
        <v>22</v>
      </c>
      <c r="B24" t="s">
        <v>17</v>
      </c>
      <c r="C24" s="68" t="s">
        <v>327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18">
        <v>0</v>
      </c>
    </row>
    <row r="25" spans="1:10" ht="12.75">
      <c r="A25" s="54" t="s">
        <v>23</v>
      </c>
      <c r="B25" s="9" t="s">
        <v>17</v>
      </c>
      <c r="C25" s="68" t="s">
        <v>328</v>
      </c>
      <c r="D25" s="98">
        <v>12595.9</v>
      </c>
      <c r="E25" s="98">
        <v>0</v>
      </c>
      <c r="F25" s="98">
        <v>0</v>
      </c>
      <c r="G25" s="98">
        <v>5471.7300000000005</v>
      </c>
      <c r="H25" s="98">
        <v>0</v>
      </c>
      <c r="I25" s="98">
        <v>0</v>
      </c>
      <c r="J25" s="18">
        <v>18067.63</v>
      </c>
    </row>
    <row r="26" spans="1:10" ht="12.75">
      <c r="A26" s="3" t="s">
        <v>24</v>
      </c>
      <c r="B26" t="s">
        <v>25</v>
      </c>
      <c r="C26" s="68" t="s">
        <v>329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18">
        <v>0</v>
      </c>
    </row>
    <row r="27" spans="1:10" ht="12.75">
      <c r="A27" s="3" t="s">
        <v>26</v>
      </c>
      <c r="B27" t="s">
        <v>27</v>
      </c>
      <c r="C27" s="68" t="s">
        <v>330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18">
        <v>0</v>
      </c>
    </row>
    <row r="28" spans="1:10" ht="12.75">
      <c r="A28" s="3" t="s">
        <v>28</v>
      </c>
      <c r="B28" t="s">
        <v>27</v>
      </c>
      <c r="C28" s="68" t="s">
        <v>331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18">
        <v>0</v>
      </c>
    </row>
    <row r="29" spans="1:10" ht="12.75">
      <c r="A29" s="3" t="s">
        <v>29</v>
      </c>
      <c r="B29" t="s">
        <v>27</v>
      </c>
      <c r="C29" s="68" t="s">
        <v>332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18">
        <v>0</v>
      </c>
    </row>
    <row r="30" spans="1:10" ht="12.75">
      <c r="A30" s="3" t="s">
        <v>30</v>
      </c>
      <c r="B30" t="s">
        <v>27</v>
      </c>
      <c r="C30" s="68" t="s">
        <v>333</v>
      </c>
      <c r="D30" s="98">
        <v>85741.51</v>
      </c>
      <c r="E30" s="98">
        <v>0</v>
      </c>
      <c r="F30" s="98">
        <v>0</v>
      </c>
      <c r="G30" s="98">
        <v>1635.7</v>
      </c>
      <c r="H30" s="98">
        <v>0</v>
      </c>
      <c r="I30" s="98">
        <v>0</v>
      </c>
      <c r="J30" s="18">
        <v>87377.20999999999</v>
      </c>
    </row>
    <row r="31" spans="1:10" ht="12.75">
      <c r="A31" s="3" t="s">
        <v>31</v>
      </c>
      <c r="B31" t="s">
        <v>27</v>
      </c>
      <c r="C31" s="68" t="s">
        <v>334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18">
        <v>0</v>
      </c>
    </row>
    <row r="32" spans="1:10" ht="12.75">
      <c r="A32" s="3" t="s">
        <v>32</v>
      </c>
      <c r="B32" t="s">
        <v>33</v>
      </c>
      <c r="C32" s="68" t="s">
        <v>335</v>
      </c>
      <c r="D32" s="98">
        <v>17941.39</v>
      </c>
      <c r="E32" s="98">
        <v>0</v>
      </c>
      <c r="F32" s="98">
        <v>0</v>
      </c>
      <c r="G32" s="98">
        <v>13485.57</v>
      </c>
      <c r="H32" s="98">
        <v>0</v>
      </c>
      <c r="I32" s="98">
        <v>0</v>
      </c>
      <c r="J32" s="18">
        <v>31426.96</v>
      </c>
    </row>
    <row r="33" spans="1:10" ht="12.75">
      <c r="A33" s="3" t="s">
        <v>35</v>
      </c>
      <c r="B33" t="s">
        <v>33</v>
      </c>
      <c r="C33" s="68" t="s">
        <v>336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18">
        <v>0</v>
      </c>
    </row>
    <row r="34" spans="1:10" ht="12.75">
      <c r="A34" s="3" t="s">
        <v>36</v>
      </c>
      <c r="B34" t="s">
        <v>37</v>
      </c>
      <c r="C34" s="68" t="s">
        <v>337</v>
      </c>
      <c r="D34" s="98">
        <v>177774.77</v>
      </c>
      <c r="E34" s="98">
        <v>0</v>
      </c>
      <c r="F34" s="98">
        <v>0</v>
      </c>
      <c r="G34" s="98">
        <v>7222.120000000001</v>
      </c>
      <c r="H34" s="98">
        <v>0</v>
      </c>
      <c r="I34" s="98">
        <v>0</v>
      </c>
      <c r="J34" s="18">
        <v>184996.88999999998</v>
      </c>
    </row>
    <row r="35" spans="1:10" ht="12.75">
      <c r="A35" s="3" t="s">
        <v>38</v>
      </c>
      <c r="B35" t="s">
        <v>37</v>
      </c>
      <c r="C35" s="68" t="s">
        <v>338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18">
        <v>0</v>
      </c>
    </row>
    <row r="36" spans="1:10" ht="12.75">
      <c r="A36" s="3" t="s">
        <v>39</v>
      </c>
      <c r="B36" t="s">
        <v>40</v>
      </c>
      <c r="C36" s="68" t="s">
        <v>339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18">
        <v>0</v>
      </c>
    </row>
    <row r="37" spans="1:10" ht="12.75">
      <c r="A37" s="3" t="s">
        <v>41</v>
      </c>
      <c r="B37" t="s">
        <v>40</v>
      </c>
      <c r="C37" s="68" t="s">
        <v>340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18">
        <v>0</v>
      </c>
    </row>
    <row r="38" spans="1:10" ht="12.75">
      <c r="A38" s="3" t="s">
        <v>42</v>
      </c>
      <c r="B38" t="s">
        <v>43</v>
      </c>
      <c r="C38" s="68" t="s">
        <v>341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18">
        <v>0</v>
      </c>
    </row>
    <row r="39" spans="1:10" ht="12.75">
      <c r="A39" s="3" t="s">
        <v>45</v>
      </c>
      <c r="B39" t="s">
        <v>43</v>
      </c>
      <c r="C39" s="68" t="s">
        <v>342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18">
        <v>0</v>
      </c>
    </row>
    <row r="40" spans="1:10" ht="12.75">
      <c r="A40" s="3" t="s">
        <v>46</v>
      </c>
      <c r="B40" t="s">
        <v>47</v>
      </c>
      <c r="C40" s="68" t="s">
        <v>343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18">
        <v>0</v>
      </c>
    </row>
    <row r="41" spans="1:10" ht="12.75">
      <c r="A41" s="3" t="s">
        <v>48</v>
      </c>
      <c r="B41" t="s">
        <v>49</v>
      </c>
      <c r="C41" s="68" t="s">
        <v>344</v>
      </c>
      <c r="D41" s="98">
        <v>22659.77</v>
      </c>
      <c r="E41" s="98">
        <v>6188.86</v>
      </c>
      <c r="F41" s="98">
        <v>0</v>
      </c>
      <c r="G41" s="98">
        <v>-1981.1999999999994</v>
      </c>
      <c r="H41" s="98">
        <v>0</v>
      </c>
      <c r="I41" s="98">
        <v>0</v>
      </c>
      <c r="J41" s="18">
        <v>26867.43</v>
      </c>
    </row>
    <row r="42" spans="1:10" ht="12.75">
      <c r="A42" s="3" t="s">
        <v>50</v>
      </c>
      <c r="B42" t="s">
        <v>49</v>
      </c>
      <c r="C42" s="68" t="s">
        <v>345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18">
        <v>0</v>
      </c>
    </row>
    <row r="43" spans="1:10" ht="12.75">
      <c r="A43" s="3" t="s">
        <v>51</v>
      </c>
      <c r="B43" t="s">
        <v>49</v>
      </c>
      <c r="C43" s="68" t="s">
        <v>346</v>
      </c>
      <c r="D43" s="98">
        <v>49644.95</v>
      </c>
      <c r="E43" s="98">
        <v>0</v>
      </c>
      <c r="F43" s="98">
        <v>0</v>
      </c>
      <c r="G43" s="98">
        <v>-882.98</v>
      </c>
      <c r="H43" s="98">
        <v>0</v>
      </c>
      <c r="I43" s="98">
        <v>0</v>
      </c>
      <c r="J43" s="18">
        <v>48761.969999999994</v>
      </c>
    </row>
    <row r="44" spans="1:10" ht="12.75">
      <c r="A44" s="3" t="s">
        <v>52</v>
      </c>
      <c r="B44" t="s">
        <v>53</v>
      </c>
      <c r="C44" s="68" t="s">
        <v>347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18">
        <v>0</v>
      </c>
    </row>
    <row r="45" spans="1:10" ht="12.75">
      <c r="A45" s="3" t="s">
        <v>54</v>
      </c>
      <c r="B45" t="s">
        <v>53</v>
      </c>
      <c r="C45" s="68" t="s">
        <v>348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18">
        <v>0</v>
      </c>
    </row>
    <row r="46" spans="1:10" ht="12.75">
      <c r="A46" s="3" t="s">
        <v>55</v>
      </c>
      <c r="B46" t="s">
        <v>56</v>
      </c>
      <c r="C46" s="68" t="s">
        <v>349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18">
        <v>0</v>
      </c>
    </row>
    <row r="47" spans="1:10" ht="12.75">
      <c r="A47" s="3" t="s">
        <v>57</v>
      </c>
      <c r="B47" t="s">
        <v>58</v>
      </c>
      <c r="C47" s="68" t="s">
        <v>350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18">
        <v>0</v>
      </c>
    </row>
    <row r="48" spans="1:10" ht="12.75">
      <c r="A48" s="3" t="s">
        <v>59</v>
      </c>
      <c r="B48" t="s">
        <v>60</v>
      </c>
      <c r="C48" s="68" t="s">
        <v>351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18">
        <v>0</v>
      </c>
    </row>
    <row r="49" spans="1:10" ht="12.75">
      <c r="A49" s="3" t="s">
        <v>61</v>
      </c>
      <c r="B49" t="s">
        <v>62</v>
      </c>
      <c r="C49" s="68" t="s">
        <v>352</v>
      </c>
      <c r="D49" s="98">
        <v>3424288.16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18">
        <v>3424288.16</v>
      </c>
    </row>
    <row r="50" spans="1:10" ht="12.75">
      <c r="A50" s="3" t="s">
        <v>63</v>
      </c>
      <c r="B50" t="s">
        <v>64</v>
      </c>
      <c r="C50" s="68" t="s">
        <v>353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18">
        <v>0</v>
      </c>
    </row>
    <row r="51" spans="1:10" ht="12.75">
      <c r="A51" s="3" t="s">
        <v>65</v>
      </c>
      <c r="B51" t="s">
        <v>66</v>
      </c>
      <c r="C51" s="68" t="s">
        <v>354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18">
        <v>0</v>
      </c>
    </row>
    <row r="52" spans="1:10" ht="12.75">
      <c r="A52" s="3" t="s">
        <v>67</v>
      </c>
      <c r="B52" t="s">
        <v>68</v>
      </c>
      <c r="C52" s="68" t="s">
        <v>355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18">
        <v>0</v>
      </c>
    </row>
    <row r="53" spans="1:10" ht="12.75">
      <c r="A53" s="3" t="s">
        <v>69</v>
      </c>
      <c r="B53" t="s">
        <v>70</v>
      </c>
      <c r="C53" s="68" t="s">
        <v>356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18">
        <v>0</v>
      </c>
    </row>
    <row r="54" spans="1:10" ht="12.75">
      <c r="A54" s="3" t="s">
        <v>71</v>
      </c>
      <c r="B54" t="s">
        <v>70</v>
      </c>
      <c r="C54" s="68" t="s">
        <v>357</v>
      </c>
      <c r="D54" s="98">
        <v>3392.71</v>
      </c>
      <c r="E54" s="98">
        <v>0</v>
      </c>
      <c r="F54" s="98">
        <v>0</v>
      </c>
      <c r="G54" s="98">
        <v>14540.8</v>
      </c>
      <c r="H54" s="98">
        <v>0</v>
      </c>
      <c r="I54" s="98">
        <v>0</v>
      </c>
      <c r="J54" s="18">
        <v>17933.51</v>
      </c>
    </row>
    <row r="55" spans="1:10" ht="12.75">
      <c r="A55" s="3" t="s">
        <v>73</v>
      </c>
      <c r="B55" t="s">
        <v>70</v>
      </c>
      <c r="C55" s="68" t="s">
        <v>358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18">
        <v>0</v>
      </c>
    </row>
    <row r="56" spans="1:10" ht="12.75">
      <c r="A56" s="3" t="s">
        <v>74</v>
      </c>
      <c r="B56" t="s">
        <v>70</v>
      </c>
      <c r="C56" s="68" t="s">
        <v>359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18">
        <v>0</v>
      </c>
    </row>
    <row r="57" spans="1:10" ht="12.75">
      <c r="A57" s="3" t="s">
        <v>75</v>
      </c>
      <c r="B57" t="s">
        <v>70</v>
      </c>
      <c r="C57" s="68" t="s">
        <v>360</v>
      </c>
      <c r="D57" s="98">
        <v>0</v>
      </c>
      <c r="E57" s="98">
        <v>0</v>
      </c>
      <c r="F57" s="98">
        <v>0</v>
      </c>
      <c r="G57" s="98">
        <v>13415.6</v>
      </c>
      <c r="H57" s="98">
        <v>0</v>
      </c>
      <c r="I57" s="98">
        <v>0</v>
      </c>
      <c r="J57" s="18">
        <v>13415.6</v>
      </c>
    </row>
    <row r="58" spans="1:10" ht="12.75">
      <c r="A58" s="3" t="s">
        <v>76</v>
      </c>
      <c r="B58" t="s">
        <v>77</v>
      </c>
      <c r="C58" s="68" t="s">
        <v>361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18">
        <v>0</v>
      </c>
    </row>
    <row r="59" spans="1:10" ht="12.75">
      <c r="A59" s="3" t="s">
        <v>78</v>
      </c>
      <c r="B59" t="s">
        <v>77</v>
      </c>
      <c r="C59" s="68" t="s">
        <v>362</v>
      </c>
      <c r="D59" s="98">
        <v>-106187.34000000001</v>
      </c>
      <c r="E59" s="98">
        <v>0</v>
      </c>
      <c r="F59" s="98">
        <v>0</v>
      </c>
      <c r="G59" s="98">
        <v>2166.5699999999997</v>
      </c>
      <c r="H59" s="98">
        <v>0</v>
      </c>
      <c r="I59" s="98">
        <v>0</v>
      </c>
      <c r="J59" s="18">
        <v>-104020.77000000002</v>
      </c>
    </row>
    <row r="60" spans="1:10" ht="12.75">
      <c r="A60" s="3" t="s">
        <v>79</v>
      </c>
      <c r="B60" t="s">
        <v>77</v>
      </c>
      <c r="C60" s="68" t="s">
        <v>363</v>
      </c>
      <c r="D60" s="98">
        <v>167543.61</v>
      </c>
      <c r="E60" s="98">
        <v>0</v>
      </c>
      <c r="F60" s="98">
        <v>0</v>
      </c>
      <c r="G60" s="98">
        <v>53208.65</v>
      </c>
      <c r="H60" s="98">
        <v>0</v>
      </c>
      <c r="I60" s="98">
        <v>0</v>
      </c>
      <c r="J60" s="18">
        <v>220752.25999999998</v>
      </c>
    </row>
    <row r="61" spans="1:10" ht="12.75">
      <c r="A61" s="3" t="s">
        <v>80</v>
      </c>
      <c r="B61" t="s">
        <v>77</v>
      </c>
      <c r="C61" s="68" t="s">
        <v>364</v>
      </c>
      <c r="D61" s="98">
        <v>61758.72</v>
      </c>
      <c r="E61" s="98">
        <v>0</v>
      </c>
      <c r="F61" s="98">
        <v>0</v>
      </c>
      <c r="G61" s="98">
        <v>4696.88</v>
      </c>
      <c r="H61" s="98">
        <v>0</v>
      </c>
      <c r="I61" s="98">
        <v>0</v>
      </c>
      <c r="J61" s="18">
        <v>66455.6</v>
      </c>
    </row>
    <row r="62" spans="1:10" ht="12.75">
      <c r="A62" s="3" t="s">
        <v>81</v>
      </c>
      <c r="B62" t="s">
        <v>77</v>
      </c>
      <c r="C62" s="68" t="s">
        <v>365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18">
        <v>0</v>
      </c>
    </row>
    <row r="63" spans="1:10" ht="12.75">
      <c r="A63" s="3" t="s">
        <v>82</v>
      </c>
      <c r="B63" t="s">
        <v>77</v>
      </c>
      <c r="C63" s="68" t="s">
        <v>366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18">
        <v>0</v>
      </c>
    </row>
    <row r="64" spans="1:10" ht="12.75">
      <c r="A64" s="3" t="s">
        <v>83</v>
      </c>
      <c r="B64" t="s">
        <v>77</v>
      </c>
      <c r="C64" s="68" t="s">
        <v>367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18">
        <v>0</v>
      </c>
    </row>
    <row r="65" spans="1:10" ht="12.75">
      <c r="A65" s="3" t="s">
        <v>84</v>
      </c>
      <c r="B65" t="s">
        <v>77</v>
      </c>
      <c r="C65" s="68" t="s">
        <v>668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18">
        <v>0</v>
      </c>
    </row>
    <row r="66" spans="1:10" ht="12.75">
      <c r="A66" s="3" t="s">
        <v>85</v>
      </c>
      <c r="B66" t="s">
        <v>77</v>
      </c>
      <c r="C66" s="68" t="s">
        <v>369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18">
        <v>0</v>
      </c>
    </row>
    <row r="67" spans="1:10" ht="12.75">
      <c r="A67" s="3" t="s">
        <v>86</v>
      </c>
      <c r="B67" t="s">
        <v>77</v>
      </c>
      <c r="C67" s="68" t="s">
        <v>370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18">
        <v>0</v>
      </c>
    </row>
    <row r="68" spans="1:10" ht="12.75">
      <c r="A68" s="3" t="s">
        <v>87</v>
      </c>
      <c r="B68" t="s">
        <v>77</v>
      </c>
      <c r="C68" s="68" t="s">
        <v>371</v>
      </c>
      <c r="D68" s="98">
        <v>14504.41</v>
      </c>
      <c r="E68" s="98">
        <v>0</v>
      </c>
      <c r="F68" s="98">
        <v>0</v>
      </c>
      <c r="G68" s="98">
        <v>19795.170000000002</v>
      </c>
      <c r="H68" s="98">
        <v>0</v>
      </c>
      <c r="I68" s="98">
        <v>0</v>
      </c>
      <c r="J68" s="18">
        <v>34299.58</v>
      </c>
    </row>
    <row r="69" spans="1:10" ht="12.75">
      <c r="A69" s="3" t="s">
        <v>88</v>
      </c>
      <c r="B69" t="s">
        <v>77</v>
      </c>
      <c r="C69" s="68" t="s">
        <v>372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18">
        <v>0</v>
      </c>
    </row>
    <row r="70" spans="1:10" ht="12.75">
      <c r="A70" s="3" t="s">
        <v>89</v>
      </c>
      <c r="B70" t="s">
        <v>77</v>
      </c>
      <c r="C70" s="68" t="s">
        <v>373</v>
      </c>
      <c r="D70" s="98">
        <v>18607.34</v>
      </c>
      <c r="E70" s="98">
        <v>0</v>
      </c>
      <c r="F70" s="98">
        <v>0</v>
      </c>
      <c r="G70" s="98">
        <v>-2291.09</v>
      </c>
      <c r="H70" s="98">
        <v>0</v>
      </c>
      <c r="I70" s="98">
        <v>0</v>
      </c>
      <c r="J70" s="18">
        <v>16316.25</v>
      </c>
    </row>
    <row r="71" spans="1:10" ht="12.75">
      <c r="A71" s="3" t="s">
        <v>90</v>
      </c>
      <c r="B71" t="s">
        <v>77</v>
      </c>
      <c r="C71" s="68" t="s">
        <v>374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18">
        <v>0</v>
      </c>
    </row>
    <row r="72" spans="1:10" ht="12.75">
      <c r="A72" s="54" t="s">
        <v>91</v>
      </c>
      <c r="B72" s="9" t="s">
        <v>77</v>
      </c>
      <c r="C72" s="68" t="s">
        <v>375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18">
        <v>0</v>
      </c>
    </row>
    <row r="73" spans="1:10" ht="12.75">
      <c r="A73" s="3" t="s">
        <v>92</v>
      </c>
      <c r="B73" t="s">
        <v>93</v>
      </c>
      <c r="C73" s="68" t="s">
        <v>376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18">
        <v>0</v>
      </c>
    </row>
    <row r="74" spans="1:10" ht="12.75">
      <c r="A74" s="3" t="s">
        <v>94</v>
      </c>
      <c r="B74" t="s">
        <v>93</v>
      </c>
      <c r="C74" s="68" t="s">
        <v>377</v>
      </c>
      <c r="D74" s="98">
        <v>36076.25</v>
      </c>
      <c r="E74" s="98">
        <v>0</v>
      </c>
      <c r="F74" s="98">
        <v>0</v>
      </c>
      <c r="G74" s="98">
        <v>19310.649999999998</v>
      </c>
      <c r="H74" s="98">
        <v>0</v>
      </c>
      <c r="I74" s="98">
        <v>0</v>
      </c>
      <c r="J74" s="18">
        <v>55386.899999999994</v>
      </c>
    </row>
    <row r="75" spans="1:10" ht="12.75">
      <c r="A75" s="3" t="s">
        <v>95</v>
      </c>
      <c r="B75" t="s">
        <v>93</v>
      </c>
      <c r="C75" s="68" t="s">
        <v>378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18">
        <v>0</v>
      </c>
    </row>
    <row r="76" spans="1:10" ht="12.75">
      <c r="A76" s="3" t="s">
        <v>96</v>
      </c>
      <c r="B76" t="s">
        <v>97</v>
      </c>
      <c r="C76" s="68" t="s">
        <v>379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18">
        <v>0</v>
      </c>
    </row>
    <row r="77" spans="1:10" ht="12.75">
      <c r="A77" s="3" t="s">
        <v>98</v>
      </c>
      <c r="B77" t="s">
        <v>97</v>
      </c>
      <c r="C77" s="68" t="s">
        <v>380</v>
      </c>
      <c r="D77" s="98">
        <v>210266.91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18">
        <v>210266.91</v>
      </c>
    </row>
    <row r="78" spans="1:10" ht="12.75">
      <c r="A78" s="3" t="s">
        <v>99</v>
      </c>
      <c r="B78" t="s">
        <v>97</v>
      </c>
      <c r="C78" s="68" t="s">
        <v>381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18">
        <v>0</v>
      </c>
    </row>
    <row r="79" spans="1:10" ht="12.75">
      <c r="A79" s="3" t="s">
        <v>100</v>
      </c>
      <c r="B79" t="s">
        <v>101</v>
      </c>
      <c r="C79" s="68" t="s">
        <v>382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18">
        <v>0</v>
      </c>
    </row>
    <row r="80" spans="1:10" ht="12.75">
      <c r="A80" s="3" t="s">
        <v>102</v>
      </c>
      <c r="B80" t="s">
        <v>103</v>
      </c>
      <c r="C80" s="68" t="s">
        <v>383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18">
        <v>0</v>
      </c>
    </row>
    <row r="81" spans="1:10" ht="12.75">
      <c r="A81" s="3" t="s">
        <v>104</v>
      </c>
      <c r="B81" t="s">
        <v>103</v>
      </c>
      <c r="C81" s="68" t="s">
        <v>384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18">
        <v>0</v>
      </c>
    </row>
    <row r="82" spans="1:10" ht="12.75">
      <c r="A82" s="3" t="s">
        <v>105</v>
      </c>
      <c r="B82" t="s">
        <v>106</v>
      </c>
      <c r="C82" s="68" t="s">
        <v>385</v>
      </c>
      <c r="D82" s="98">
        <v>27276.09</v>
      </c>
      <c r="E82" s="98">
        <v>0</v>
      </c>
      <c r="F82" s="98">
        <v>0</v>
      </c>
      <c r="G82" s="98">
        <v>1764.6599999999999</v>
      </c>
      <c r="H82" s="98">
        <v>0</v>
      </c>
      <c r="I82" s="98">
        <v>0</v>
      </c>
      <c r="J82" s="18">
        <v>29040.75</v>
      </c>
    </row>
    <row r="83" spans="1:10" ht="12.75">
      <c r="A83" s="3" t="s">
        <v>107</v>
      </c>
      <c r="B83" t="s">
        <v>108</v>
      </c>
      <c r="C83" s="68" t="s">
        <v>386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18">
        <v>0</v>
      </c>
    </row>
    <row r="84" spans="1:10" ht="12.75">
      <c r="A84" s="3" t="s">
        <v>109</v>
      </c>
      <c r="B84" t="s">
        <v>110</v>
      </c>
      <c r="C84" s="68" t="s">
        <v>387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18">
        <v>0</v>
      </c>
    </row>
    <row r="85" spans="1:10" ht="12.75">
      <c r="A85" s="3" t="s">
        <v>111</v>
      </c>
      <c r="B85" t="s">
        <v>110</v>
      </c>
      <c r="C85" s="68" t="s">
        <v>388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18">
        <v>0</v>
      </c>
    </row>
    <row r="86" spans="1:10" ht="12.75">
      <c r="A86" s="3" t="s">
        <v>112</v>
      </c>
      <c r="B86" t="s">
        <v>113</v>
      </c>
      <c r="C86" s="68" t="s">
        <v>389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18">
        <v>0</v>
      </c>
    </row>
    <row r="87" spans="1:10" ht="12.75">
      <c r="A87" s="3" t="s">
        <v>114</v>
      </c>
      <c r="B87" t="s">
        <v>115</v>
      </c>
      <c r="C87" s="68" t="s">
        <v>390</v>
      </c>
      <c r="D87" s="98">
        <v>27738.6</v>
      </c>
      <c r="E87" s="98">
        <v>0</v>
      </c>
      <c r="F87" s="98">
        <v>0</v>
      </c>
      <c r="G87" s="98">
        <v>31652.62</v>
      </c>
      <c r="H87" s="98">
        <v>0</v>
      </c>
      <c r="I87" s="98">
        <v>0</v>
      </c>
      <c r="J87" s="18">
        <v>59391.22</v>
      </c>
    </row>
    <row r="88" spans="1:10" ht="12.75">
      <c r="A88" s="3" t="s">
        <v>116</v>
      </c>
      <c r="B88" t="s">
        <v>72</v>
      </c>
      <c r="C88" s="68" t="s">
        <v>391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18">
        <v>0</v>
      </c>
    </row>
    <row r="89" spans="1:10" ht="12.75">
      <c r="A89" s="3" t="s">
        <v>117</v>
      </c>
      <c r="B89" t="s">
        <v>72</v>
      </c>
      <c r="C89" s="68" t="s">
        <v>392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18">
        <v>0</v>
      </c>
    </row>
    <row r="90" spans="1:10" ht="12.75">
      <c r="A90" s="3" t="s">
        <v>118</v>
      </c>
      <c r="B90" t="s">
        <v>44</v>
      </c>
      <c r="C90" s="68" t="s">
        <v>393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18">
        <v>0</v>
      </c>
    </row>
    <row r="91" spans="1:10" ht="12.75">
      <c r="A91" s="3" t="s">
        <v>119</v>
      </c>
      <c r="B91" t="s">
        <v>44</v>
      </c>
      <c r="C91" s="68" t="s">
        <v>394</v>
      </c>
      <c r="D91" s="98">
        <v>17580.96</v>
      </c>
      <c r="E91" s="98">
        <v>0</v>
      </c>
      <c r="F91" s="98">
        <v>0</v>
      </c>
      <c r="G91" s="98">
        <v>-5374.91</v>
      </c>
      <c r="H91" s="98">
        <v>0</v>
      </c>
      <c r="I91" s="98">
        <v>0</v>
      </c>
      <c r="J91" s="18">
        <v>12206.05</v>
      </c>
    </row>
    <row r="92" spans="1:10" ht="12.75">
      <c r="A92" s="3" t="s">
        <v>120</v>
      </c>
      <c r="B92" t="s">
        <v>44</v>
      </c>
      <c r="C92" s="68" t="s">
        <v>395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18">
        <v>0</v>
      </c>
    </row>
    <row r="93" spans="1:10" ht="12.75">
      <c r="A93" s="3" t="s">
        <v>121</v>
      </c>
      <c r="B93" t="s">
        <v>44</v>
      </c>
      <c r="C93" s="68" t="s">
        <v>396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18">
        <v>0</v>
      </c>
    </row>
    <row r="94" spans="1:10" ht="12.75">
      <c r="A94" s="3" t="s">
        <v>122</v>
      </c>
      <c r="B94" t="s">
        <v>44</v>
      </c>
      <c r="C94" s="68" t="s">
        <v>397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18">
        <v>0</v>
      </c>
    </row>
    <row r="95" spans="1:10" ht="12.75">
      <c r="A95" s="3" t="s">
        <v>123</v>
      </c>
      <c r="B95" t="s">
        <v>124</v>
      </c>
      <c r="C95" s="68" t="s">
        <v>398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18">
        <v>0</v>
      </c>
    </row>
    <row r="96" spans="1:10" ht="12.75">
      <c r="A96" s="3" t="s">
        <v>125</v>
      </c>
      <c r="B96" t="s">
        <v>126</v>
      </c>
      <c r="C96" s="68" t="s">
        <v>399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18">
        <v>0</v>
      </c>
    </row>
    <row r="97" spans="1:10" ht="12.75">
      <c r="A97" s="3" t="s">
        <v>127</v>
      </c>
      <c r="B97" t="s">
        <v>126</v>
      </c>
      <c r="C97" s="68" t="s">
        <v>400</v>
      </c>
      <c r="D97" s="98">
        <v>158288.82</v>
      </c>
      <c r="E97" s="98">
        <v>61.85</v>
      </c>
      <c r="F97" s="98">
        <v>0</v>
      </c>
      <c r="G97" s="98">
        <v>11856.369999999999</v>
      </c>
      <c r="H97" s="98">
        <v>0</v>
      </c>
      <c r="I97" s="98">
        <v>0</v>
      </c>
      <c r="J97" s="18">
        <v>170207.04</v>
      </c>
    </row>
    <row r="98" spans="1:10" ht="12.75">
      <c r="A98" s="3" t="s">
        <v>128</v>
      </c>
      <c r="B98" t="s">
        <v>126</v>
      </c>
      <c r="C98" s="68" t="s">
        <v>401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18">
        <v>0</v>
      </c>
    </row>
    <row r="99" spans="1:10" ht="12.75">
      <c r="A99" s="3" t="s">
        <v>129</v>
      </c>
      <c r="B99" t="s">
        <v>130</v>
      </c>
      <c r="C99" s="68" t="s">
        <v>402</v>
      </c>
      <c r="D99" s="98">
        <v>211637.46</v>
      </c>
      <c r="E99" s="98">
        <v>0</v>
      </c>
      <c r="F99" s="98">
        <v>0</v>
      </c>
      <c r="G99" s="98">
        <v>4128.81</v>
      </c>
      <c r="H99" s="98">
        <v>0</v>
      </c>
      <c r="I99" s="98">
        <v>0</v>
      </c>
      <c r="J99" s="18">
        <v>215766.27</v>
      </c>
    </row>
    <row r="100" spans="1:10" ht="12.75">
      <c r="A100" s="3" t="s">
        <v>131</v>
      </c>
      <c r="B100" t="s">
        <v>130</v>
      </c>
      <c r="C100" s="68" t="s">
        <v>403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18">
        <v>0</v>
      </c>
    </row>
    <row r="101" spans="1:10" ht="12.75">
      <c r="A101" s="3" t="s">
        <v>132</v>
      </c>
      <c r="B101" t="s">
        <v>130</v>
      </c>
      <c r="C101" s="68" t="s">
        <v>404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18">
        <v>0</v>
      </c>
    </row>
    <row r="102" spans="1:10" ht="12.75">
      <c r="A102" s="3" t="s">
        <v>133</v>
      </c>
      <c r="B102" t="s">
        <v>34</v>
      </c>
      <c r="C102" s="68" t="s">
        <v>405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18">
        <v>0</v>
      </c>
    </row>
    <row r="103" spans="1:10" ht="12.75">
      <c r="A103" s="3" t="s">
        <v>134</v>
      </c>
      <c r="B103" t="s">
        <v>34</v>
      </c>
      <c r="C103" s="68" t="s">
        <v>406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18">
        <v>0</v>
      </c>
    </row>
    <row r="104" spans="1:10" ht="12.75">
      <c r="A104" s="3" t="s">
        <v>135</v>
      </c>
      <c r="B104" t="s">
        <v>34</v>
      </c>
      <c r="C104" s="68" t="s">
        <v>407</v>
      </c>
      <c r="D104" s="98">
        <v>4119.36</v>
      </c>
      <c r="E104" s="98">
        <v>0</v>
      </c>
      <c r="F104" s="98">
        <v>0</v>
      </c>
      <c r="G104" s="98">
        <v>51030.98</v>
      </c>
      <c r="H104" s="98">
        <v>0</v>
      </c>
      <c r="I104" s="98">
        <v>0</v>
      </c>
      <c r="J104" s="18">
        <v>55150.340000000004</v>
      </c>
    </row>
    <row r="105" spans="1:10" ht="12.75">
      <c r="A105" s="3" t="s">
        <v>136</v>
      </c>
      <c r="B105" t="s">
        <v>34</v>
      </c>
      <c r="C105" s="68" t="s">
        <v>408</v>
      </c>
      <c r="D105" s="98">
        <v>26150.059999999998</v>
      </c>
      <c r="E105" s="98">
        <v>0</v>
      </c>
      <c r="F105" s="98">
        <v>0</v>
      </c>
      <c r="G105" s="98">
        <v>3862.1299999999997</v>
      </c>
      <c r="H105" s="98">
        <v>0</v>
      </c>
      <c r="I105" s="98">
        <v>0</v>
      </c>
      <c r="J105" s="18">
        <v>30012.19</v>
      </c>
    </row>
    <row r="106" spans="1:10" ht="12.75">
      <c r="A106" s="3" t="s">
        <v>137</v>
      </c>
      <c r="B106" t="s">
        <v>34</v>
      </c>
      <c r="C106" s="68" t="s">
        <v>409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18">
        <v>0</v>
      </c>
    </row>
    <row r="107" spans="1:10" ht="12.75">
      <c r="A107" s="3" t="s">
        <v>138</v>
      </c>
      <c r="B107" t="s">
        <v>34</v>
      </c>
      <c r="C107" s="68" t="s">
        <v>410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18">
        <v>0</v>
      </c>
    </row>
    <row r="108" spans="1:10" ht="12.75">
      <c r="A108" s="3" t="s">
        <v>139</v>
      </c>
      <c r="B108" t="s">
        <v>140</v>
      </c>
      <c r="C108" s="68" t="s">
        <v>411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18">
        <v>0</v>
      </c>
    </row>
    <row r="109" spans="1:10" ht="12.75">
      <c r="A109" s="3" t="s">
        <v>141</v>
      </c>
      <c r="B109" t="s">
        <v>140</v>
      </c>
      <c r="C109" s="68" t="s">
        <v>412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18">
        <v>0</v>
      </c>
    </row>
    <row r="110" spans="1:10" ht="12.75">
      <c r="A110" s="3" t="s">
        <v>142</v>
      </c>
      <c r="B110" t="s">
        <v>140</v>
      </c>
      <c r="C110" s="68" t="s">
        <v>413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18">
        <v>0</v>
      </c>
    </row>
    <row r="111" spans="1:10" ht="12.75">
      <c r="A111" s="3" t="s">
        <v>143</v>
      </c>
      <c r="B111" t="s">
        <v>144</v>
      </c>
      <c r="C111" s="68" t="s">
        <v>414</v>
      </c>
      <c r="D111" s="98">
        <v>12393.810000000001</v>
      </c>
      <c r="E111" s="98">
        <v>0</v>
      </c>
      <c r="F111" s="98">
        <v>0</v>
      </c>
      <c r="G111" s="98">
        <v>859.33</v>
      </c>
      <c r="H111" s="98">
        <v>0</v>
      </c>
      <c r="I111" s="98">
        <v>0</v>
      </c>
      <c r="J111" s="18">
        <v>13253.140000000001</v>
      </c>
    </row>
    <row r="112" spans="1:10" ht="12.75">
      <c r="A112" s="3" t="s">
        <v>145</v>
      </c>
      <c r="B112" t="s">
        <v>144</v>
      </c>
      <c r="C112" s="68" t="s">
        <v>415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18">
        <v>0</v>
      </c>
    </row>
    <row r="113" spans="1:10" ht="12.75">
      <c r="A113" s="3" t="s">
        <v>146</v>
      </c>
      <c r="B113" t="s">
        <v>144</v>
      </c>
      <c r="C113" s="68" t="s">
        <v>416</v>
      </c>
      <c r="D113" s="98">
        <v>4108.65</v>
      </c>
      <c r="E113" s="98">
        <v>0</v>
      </c>
      <c r="F113" s="98">
        <v>0</v>
      </c>
      <c r="G113" s="98">
        <v>-852.5999999999999</v>
      </c>
      <c r="H113" s="98">
        <v>0</v>
      </c>
      <c r="I113" s="98">
        <v>0</v>
      </c>
      <c r="J113" s="18">
        <v>3256.0499999999997</v>
      </c>
    </row>
    <row r="114" spans="1:10" ht="12.75">
      <c r="A114" s="3" t="s">
        <v>147</v>
      </c>
      <c r="B114" t="s">
        <v>144</v>
      </c>
      <c r="C114" s="68" t="s">
        <v>417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18">
        <v>0</v>
      </c>
    </row>
    <row r="115" spans="1:10" ht="12.75">
      <c r="A115" s="3" t="s">
        <v>148</v>
      </c>
      <c r="B115" t="s">
        <v>149</v>
      </c>
      <c r="C115" s="68" t="s">
        <v>418</v>
      </c>
      <c r="D115" s="98">
        <v>22511.98</v>
      </c>
      <c r="E115" s="98">
        <v>0</v>
      </c>
      <c r="F115" s="98">
        <v>0</v>
      </c>
      <c r="G115" s="98">
        <v>3290.12</v>
      </c>
      <c r="H115" s="98">
        <v>0</v>
      </c>
      <c r="I115" s="98">
        <v>0</v>
      </c>
      <c r="J115" s="18">
        <v>25802.1</v>
      </c>
    </row>
    <row r="116" spans="1:10" ht="12.75">
      <c r="A116" s="3" t="s">
        <v>150</v>
      </c>
      <c r="B116" t="s">
        <v>149</v>
      </c>
      <c r="C116" s="68" t="s">
        <v>419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18">
        <v>0</v>
      </c>
    </row>
    <row r="117" spans="1:10" ht="12.75">
      <c r="A117" s="3" t="s">
        <v>151</v>
      </c>
      <c r="B117" t="s">
        <v>149</v>
      </c>
      <c r="C117" s="68" t="s">
        <v>420</v>
      </c>
      <c r="D117" s="98">
        <v>72161.46</v>
      </c>
      <c r="E117" s="98">
        <v>0</v>
      </c>
      <c r="F117" s="98">
        <v>0</v>
      </c>
      <c r="G117" s="98">
        <v>25197.22</v>
      </c>
      <c r="H117" s="98">
        <v>0</v>
      </c>
      <c r="I117" s="98">
        <v>0</v>
      </c>
      <c r="J117" s="18">
        <v>97358.68000000001</v>
      </c>
    </row>
    <row r="118" spans="1:10" ht="12.75">
      <c r="A118" s="3" t="s">
        <v>152</v>
      </c>
      <c r="B118" t="s">
        <v>153</v>
      </c>
      <c r="C118" s="68" t="s">
        <v>421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18">
        <v>0</v>
      </c>
    </row>
    <row r="119" spans="1:10" ht="12.75">
      <c r="A119" s="3" t="s">
        <v>154</v>
      </c>
      <c r="B119" t="s">
        <v>155</v>
      </c>
      <c r="C119" s="68" t="s">
        <v>422</v>
      </c>
      <c r="D119" s="98">
        <v>15197.56</v>
      </c>
      <c r="E119" s="98">
        <v>0</v>
      </c>
      <c r="F119" s="98">
        <v>0</v>
      </c>
      <c r="G119" s="98">
        <v>-3030.72</v>
      </c>
      <c r="H119" s="98">
        <v>0</v>
      </c>
      <c r="I119" s="98">
        <v>0</v>
      </c>
      <c r="J119" s="18">
        <v>12166.84</v>
      </c>
    </row>
    <row r="120" spans="1:10" ht="12.75">
      <c r="A120" s="3" t="s">
        <v>156</v>
      </c>
      <c r="B120" t="s">
        <v>157</v>
      </c>
      <c r="C120" s="68" t="s">
        <v>423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18">
        <v>0</v>
      </c>
    </row>
    <row r="121" spans="1:10" ht="12.75">
      <c r="A121" s="3" t="s">
        <v>158</v>
      </c>
      <c r="B121" t="s">
        <v>157</v>
      </c>
      <c r="C121" s="68" t="s">
        <v>424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18">
        <v>0</v>
      </c>
    </row>
    <row r="122" spans="1:10" ht="12.75">
      <c r="A122" s="3" t="s">
        <v>159</v>
      </c>
      <c r="B122" t="s">
        <v>157</v>
      </c>
      <c r="C122" s="68" t="s">
        <v>425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18">
        <v>0</v>
      </c>
    </row>
    <row r="123" spans="1:10" ht="12.75">
      <c r="A123" s="3" t="s">
        <v>160</v>
      </c>
      <c r="B123" t="s">
        <v>161</v>
      </c>
      <c r="C123" s="68" t="s">
        <v>426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18">
        <v>0</v>
      </c>
    </row>
    <row r="124" spans="1:10" ht="12.75">
      <c r="A124" s="3" t="s">
        <v>162</v>
      </c>
      <c r="B124" t="s">
        <v>161</v>
      </c>
      <c r="C124" s="68" t="s">
        <v>427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18">
        <v>0</v>
      </c>
    </row>
    <row r="125" spans="1:10" ht="12.75">
      <c r="A125" s="3" t="s">
        <v>163</v>
      </c>
      <c r="B125" t="s">
        <v>164</v>
      </c>
      <c r="C125" s="68" t="s">
        <v>428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18">
        <v>0</v>
      </c>
    </row>
    <row r="126" spans="1:10" ht="12.75">
      <c r="A126" s="3" t="s">
        <v>165</v>
      </c>
      <c r="B126" t="s">
        <v>164</v>
      </c>
      <c r="C126" s="68" t="s">
        <v>429</v>
      </c>
      <c r="D126" s="98">
        <v>47829.130000000005</v>
      </c>
      <c r="E126" s="98">
        <v>0</v>
      </c>
      <c r="F126" s="98">
        <v>0</v>
      </c>
      <c r="G126" s="98">
        <v>4945.0599999999995</v>
      </c>
      <c r="H126" s="98">
        <v>0</v>
      </c>
      <c r="I126" s="98">
        <v>0</v>
      </c>
      <c r="J126" s="18">
        <v>52774.19</v>
      </c>
    </row>
    <row r="127" spans="1:10" ht="12.75">
      <c r="A127" s="3" t="s">
        <v>166</v>
      </c>
      <c r="B127" t="s">
        <v>164</v>
      </c>
      <c r="C127" s="68" t="s">
        <v>430</v>
      </c>
      <c r="D127" s="98">
        <v>8751.22</v>
      </c>
      <c r="E127" s="98">
        <v>0</v>
      </c>
      <c r="F127" s="98">
        <v>0</v>
      </c>
      <c r="G127" s="98">
        <v>2237.52</v>
      </c>
      <c r="H127" s="98">
        <v>0</v>
      </c>
      <c r="I127" s="98">
        <v>0</v>
      </c>
      <c r="J127" s="18">
        <v>10988.74</v>
      </c>
    </row>
    <row r="128" spans="1:10" ht="12.75">
      <c r="A128" s="3" t="s">
        <v>167</v>
      </c>
      <c r="B128" t="s">
        <v>164</v>
      </c>
      <c r="C128" s="68" t="s">
        <v>431</v>
      </c>
      <c r="D128" s="98">
        <v>4414.68</v>
      </c>
      <c r="E128" s="98">
        <v>0</v>
      </c>
      <c r="F128" s="98">
        <v>0</v>
      </c>
      <c r="G128" s="98">
        <v>5569.18</v>
      </c>
      <c r="H128" s="98">
        <v>0</v>
      </c>
      <c r="I128" s="98">
        <v>0</v>
      </c>
      <c r="J128" s="18">
        <v>9983.86</v>
      </c>
    </row>
    <row r="129" spans="1:10" ht="12.75">
      <c r="A129" s="3" t="s">
        <v>168</v>
      </c>
      <c r="B129" t="s">
        <v>169</v>
      </c>
      <c r="C129" s="68" t="s">
        <v>432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18">
        <v>0</v>
      </c>
    </row>
    <row r="130" spans="1:10" ht="12.75">
      <c r="A130" s="3" t="s">
        <v>170</v>
      </c>
      <c r="B130" t="s">
        <v>169</v>
      </c>
      <c r="C130" s="68" t="s">
        <v>433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18">
        <v>0</v>
      </c>
    </row>
    <row r="131" spans="1:10" ht="12.75">
      <c r="A131" s="3" t="s">
        <v>171</v>
      </c>
      <c r="B131" t="s">
        <v>169</v>
      </c>
      <c r="C131" s="68" t="s">
        <v>434</v>
      </c>
      <c r="D131" s="98">
        <v>0</v>
      </c>
      <c r="E131" s="98">
        <v>0</v>
      </c>
      <c r="F131" s="98">
        <v>0</v>
      </c>
      <c r="G131" s="98">
        <v>0</v>
      </c>
      <c r="H131" s="98">
        <v>0</v>
      </c>
      <c r="I131" s="98">
        <v>0</v>
      </c>
      <c r="J131" s="18">
        <v>0</v>
      </c>
    </row>
    <row r="132" spans="1:10" ht="12.75">
      <c r="A132" s="3" t="s">
        <v>172</v>
      </c>
      <c r="B132" t="s">
        <v>169</v>
      </c>
      <c r="C132" s="68" t="s">
        <v>435</v>
      </c>
      <c r="D132" s="98">
        <v>0</v>
      </c>
      <c r="E132" s="98">
        <v>0</v>
      </c>
      <c r="F132" s="98">
        <v>0</v>
      </c>
      <c r="G132" s="98">
        <v>4602.04</v>
      </c>
      <c r="H132" s="98">
        <v>0</v>
      </c>
      <c r="I132" s="98">
        <v>0</v>
      </c>
      <c r="J132" s="18">
        <v>4602.04</v>
      </c>
    </row>
    <row r="133" spans="1:10" ht="12.75">
      <c r="A133" s="3" t="s">
        <v>173</v>
      </c>
      <c r="B133" t="s">
        <v>169</v>
      </c>
      <c r="C133" s="68" t="s">
        <v>436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18">
        <v>0</v>
      </c>
    </row>
    <row r="134" spans="1:10" ht="12.75">
      <c r="A134" s="3" t="s">
        <v>174</v>
      </c>
      <c r="B134" t="s">
        <v>169</v>
      </c>
      <c r="C134" s="68" t="s">
        <v>437</v>
      </c>
      <c r="D134" s="98">
        <v>0</v>
      </c>
      <c r="E134" s="98">
        <v>0</v>
      </c>
      <c r="F134" s="98">
        <v>0</v>
      </c>
      <c r="G134" s="98">
        <v>0</v>
      </c>
      <c r="H134" s="98">
        <v>0</v>
      </c>
      <c r="I134" s="98">
        <v>0</v>
      </c>
      <c r="J134" s="18">
        <v>0</v>
      </c>
    </row>
    <row r="135" spans="1:10" ht="12.75">
      <c r="A135" s="3" t="s">
        <v>175</v>
      </c>
      <c r="B135" t="s">
        <v>176</v>
      </c>
      <c r="C135" s="68" t="s">
        <v>438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18">
        <v>0</v>
      </c>
    </row>
    <row r="136" spans="1:10" ht="12.75">
      <c r="A136" s="3" t="s">
        <v>177</v>
      </c>
      <c r="B136" t="s">
        <v>176</v>
      </c>
      <c r="C136" s="68" t="s">
        <v>439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  <c r="J136" s="18">
        <v>0</v>
      </c>
    </row>
    <row r="137" spans="1:10" ht="12.75">
      <c r="A137" s="3" t="s">
        <v>178</v>
      </c>
      <c r="B137" t="s">
        <v>179</v>
      </c>
      <c r="C137" s="68" t="s">
        <v>440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18">
        <v>0</v>
      </c>
    </row>
    <row r="138" spans="1:10" ht="12.75">
      <c r="A138" s="3" t="s">
        <v>180</v>
      </c>
      <c r="B138" t="s">
        <v>179</v>
      </c>
      <c r="C138" s="68" t="s">
        <v>441</v>
      </c>
      <c r="D138" s="98">
        <v>0</v>
      </c>
      <c r="E138" s="98">
        <v>0</v>
      </c>
      <c r="F138" s="98">
        <v>0</v>
      </c>
      <c r="G138" s="98">
        <v>0</v>
      </c>
      <c r="H138" s="98">
        <v>0</v>
      </c>
      <c r="I138" s="98">
        <v>0</v>
      </c>
      <c r="J138" s="18">
        <v>0</v>
      </c>
    </row>
    <row r="139" spans="1:10" ht="12.75">
      <c r="A139" s="3" t="s">
        <v>181</v>
      </c>
      <c r="B139" t="s">
        <v>182</v>
      </c>
      <c r="C139" s="68" t="s">
        <v>442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18">
        <v>0</v>
      </c>
    </row>
    <row r="140" spans="1:10" ht="12.75">
      <c r="A140" s="3" t="s">
        <v>183</v>
      </c>
      <c r="B140" t="s">
        <v>182</v>
      </c>
      <c r="C140" s="68" t="s">
        <v>443</v>
      </c>
      <c r="D140" s="98">
        <v>4552.97</v>
      </c>
      <c r="E140" s="98">
        <v>0</v>
      </c>
      <c r="F140" s="98">
        <v>0</v>
      </c>
      <c r="G140" s="98">
        <v>5298.5599999999995</v>
      </c>
      <c r="H140" s="98">
        <v>0</v>
      </c>
      <c r="I140" s="98">
        <v>0</v>
      </c>
      <c r="J140" s="18">
        <v>9851.529999999999</v>
      </c>
    </row>
    <row r="141" spans="1:10" ht="12.75">
      <c r="A141" s="3" t="s">
        <v>184</v>
      </c>
      <c r="B141" t="s">
        <v>185</v>
      </c>
      <c r="C141" s="68" t="s">
        <v>444</v>
      </c>
      <c r="D141" s="98">
        <v>0</v>
      </c>
      <c r="E141" s="98">
        <v>0</v>
      </c>
      <c r="F141" s="98">
        <v>0</v>
      </c>
      <c r="G141" s="98">
        <v>0</v>
      </c>
      <c r="H141" s="98">
        <v>0</v>
      </c>
      <c r="I141" s="98">
        <v>0</v>
      </c>
      <c r="J141" s="18">
        <v>0</v>
      </c>
    </row>
    <row r="142" spans="1:10" ht="12.75">
      <c r="A142" s="3" t="s">
        <v>186</v>
      </c>
      <c r="B142" t="s">
        <v>187</v>
      </c>
      <c r="C142" s="68" t="s">
        <v>445</v>
      </c>
      <c r="D142" s="98">
        <v>0.1</v>
      </c>
      <c r="E142" s="98">
        <v>0</v>
      </c>
      <c r="F142" s="98">
        <v>0</v>
      </c>
      <c r="G142" s="98">
        <v>-42.28</v>
      </c>
      <c r="H142" s="98">
        <v>0</v>
      </c>
      <c r="I142" s="98">
        <v>0</v>
      </c>
      <c r="J142" s="18">
        <v>-42.18</v>
      </c>
    </row>
    <row r="143" spans="1:10" ht="12.75">
      <c r="A143" s="3" t="s">
        <v>188</v>
      </c>
      <c r="B143" t="s">
        <v>187</v>
      </c>
      <c r="C143" s="68" t="s">
        <v>446</v>
      </c>
      <c r="D143" s="98">
        <v>13505.03</v>
      </c>
      <c r="E143" s="98">
        <v>0</v>
      </c>
      <c r="F143" s="98">
        <v>0</v>
      </c>
      <c r="G143" s="98">
        <v>21195.73</v>
      </c>
      <c r="H143" s="98">
        <v>0</v>
      </c>
      <c r="I143" s="98">
        <v>0</v>
      </c>
      <c r="J143" s="18">
        <v>34700.76</v>
      </c>
    </row>
    <row r="144" spans="1:10" ht="12.75">
      <c r="A144" s="3" t="s">
        <v>189</v>
      </c>
      <c r="B144" t="s">
        <v>187</v>
      </c>
      <c r="C144" s="68" t="s">
        <v>447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18">
        <v>0</v>
      </c>
    </row>
    <row r="145" spans="1:10" ht="12.75">
      <c r="A145" s="3" t="s">
        <v>190</v>
      </c>
      <c r="B145" t="s">
        <v>187</v>
      </c>
      <c r="C145" s="68" t="s">
        <v>448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18">
        <v>0</v>
      </c>
    </row>
    <row r="146" spans="1:10" ht="12.75">
      <c r="A146" s="3" t="s">
        <v>191</v>
      </c>
      <c r="B146" t="s">
        <v>192</v>
      </c>
      <c r="C146" s="68" t="s">
        <v>449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98">
        <v>0</v>
      </c>
      <c r="J146" s="18">
        <v>0</v>
      </c>
    </row>
    <row r="147" spans="1:10" ht="12.75">
      <c r="A147" s="54" t="s">
        <v>193</v>
      </c>
      <c r="B147" s="9" t="s">
        <v>192</v>
      </c>
      <c r="C147" s="68" t="s">
        <v>450</v>
      </c>
      <c r="D147" s="98">
        <v>0</v>
      </c>
      <c r="E147" s="98">
        <v>0</v>
      </c>
      <c r="F147" s="98">
        <v>0</v>
      </c>
      <c r="G147" s="98">
        <v>0</v>
      </c>
      <c r="H147" s="98">
        <v>0</v>
      </c>
      <c r="I147" s="98">
        <v>0</v>
      </c>
      <c r="J147" s="18">
        <v>0</v>
      </c>
    </row>
    <row r="148" spans="1:10" ht="12.75">
      <c r="A148" s="3" t="s">
        <v>194</v>
      </c>
      <c r="B148" t="s">
        <v>195</v>
      </c>
      <c r="C148" s="68" t="s">
        <v>451</v>
      </c>
      <c r="D148" s="98">
        <v>0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18">
        <v>0</v>
      </c>
    </row>
    <row r="149" spans="1:10" ht="12.75">
      <c r="A149" s="3" t="s">
        <v>196</v>
      </c>
      <c r="B149" t="s">
        <v>195</v>
      </c>
      <c r="C149" s="68" t="s">
        <v>452</v>
      </c>
      <c r="D149" s="98">
        <v>5110.48</v>
      </c>
      <c r="E149" s="98">
        <v>0</v>
      </c>
      <c r="F149" s="98">
        <v>0</v>
      </c>
      <c r="G149" s="98">
        <v>8697.52</v>
      </c>
      <c r="H149" s="98">
        <v>0</v>
      </c>
      <c r="I149" s="98">
        <v>0</v>
      </c>
      <c r="J149" s="18">
        <v>13808</v>
      </c>
    </row>
    <row r="150" spans="1:10" ht="12.75">
      <c r="A150" s="3" t="s">
        <v>197</v>
      </c>
      <c r="B150" t="s">
        <v>198</v>
      </c>
      <c r="C150" s="68" t="s">
        <v>453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18">
        <v>0</v>
      </c>
    </row>
    <row r="151" spans="1:10" ht="12.75">
      <c r="A151" s="3" t="s">
        <v>199</v>
      </c>
      <c r="B151" t="s">
        <v>198</v>
      </c>
      <c r="C151" s="68" t="s">
        <v>454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18">
        <v>0</v>
      </c>
    </row>
    <row r="152" spans="1:10" ht="12.75">
      <c r="A152" s="3" t="s">
        <v>200</v>
      </c>
      <c r="B152" t="s">
        <v>198</v>
      </c>
      <c r="C152" s="68" t="s">
        <v>455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18">
        <v>0</v>
      </c>
    </row>
    <row r="153" spans="1:10" ht="12.75">
      <c r="A153" s="3" t="s">
        <v>201</v>
      </c>
      <c r="B153" t="s">
        <v>202</v>
      </c>
      <c r="C153" s="68" t="s">
        <v>456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18">
        <v>0</v>
      </c>
    </row>
    <row r="154" spans="1:10" ht="12.75">
      <c r="A154" s="3" t="s">
        <v>203</v>
      </c>
      <c r="B154" t="s">
        <v>202</v>
      </c>
      <c r="C154" s="68" t="s">
        <v>457</v>
      </c>
      <c r="D154" s="98">
        <v>47228.16999999999</v>
      </c>
      <c r="E154" s="98">
        <v>0</v>
      </c>
      <c r="F154" s="98">
        <v>0</v>
      </c>
      <c r="G154" s="98">
        <v>722.0899999999999</v>
      </c>
      <c r="H154" s="98">
        <v>0</v>
      </c>
      <c r="I154" s="98">
        <v>0</v>
      </c>
      <c r="J154" s="18">
        <v>47950.25999999999</v>
      </c>
    </row>
    <row r="155" spans="1:10" ht="12.75">
      <c r="A155" s="3" t="s">
        <v>204</v>
      </c>
      <c r="B155" t="s">
        <v>202</v>
      </c>
      <c r="C155" s="68" t="s">
        <v>458</v>
      </c>
      <c r="D155" s="98">
        <v>0</v>
      </c>
      <c r="E155" s="98">
        <v>0</v>
      </c>
      <c r="F155" s="98">
        <v>0</v>
      </c>
      <c r="G155" s="98">
        <v>0</v>
      </c>
      <c r="H155" s="98">
        <v>0</v>
      </c>
      <c r="I155" s="98">
        <v>0</v>
      </c>
      <c r="J155" s="18">
        <v>0</v>
      </c>
    </row>
    <row r="156" spans="1:10" ht="12.75">
      <c r="A156" s="3" t="s">
        <v>205</v>
      </c>
      <c r="B156" t="s">
        <v>206</v>
      </c>
      <c r="C156" s="68" t="s">
        <v>459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18">
        <v>0</v>
      </c>
    </row>
    <row r="157" spans="1:10" ht="12.75">
      <c r="A157" s="3" t="s">
        <v>207</v>
      </c>
      <c r="B157" t="s">
        <v>206</v>
      </c>
      <c r="C157" s="68" t="s">
        <v>460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18">
        <v>0</v>
      </c>
    </row>
    <row r="158" spans="1:10" ht="12.75">
      <c r="A158" s="3" t="s">
        <v>208</v>
      </c>
      <c r="B158" t="s">
        <v>206</v>
      </c>
      <c r="C158" s="68" t="s">
        <v>461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18">
        <v>0</v>
      </c>
    </row>
    <row r="159" spans="1:10" ht="12.75">
      <c r="A159" s="3" t="s">
        <v>209</v>
      </c>
      <c r="B159" t="s">
        <v>210</v>
      </c>
      <c r="C159" s="68" t="s">
        <v>462</v>
      </c>
      <c r="D159" s="98">
        <v>9684.43</v>
      </c>
      <c r="E159" s="98">
        <v>0</v>
      </c>
      <c r="F159" s="98">
        <v>0</v>
      </c>
      <c r="G159" s="98">
        <v>-548.15</v>
      </c>
      <c r="H159" s="98">
        <v>0</v>
      </c>
      <c r="I159" s="98">
        <v>0</v>
      </c>
      <c r="J159" s="18">
        <v>9136.28</v>
      </c>
    </row>
    <row r="160" spans="1:10" ht="12.75">
      <c r="A160" s="3" t="s">
        <v>211</v>
      </c>
      <c r="B160" t="s">
        <v>212</v>
      </c>
      <c r="C160" s="68" t="s">
        <v>463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18">
        <v>0</v>
      </c>
    </row>
    <row r="161" spans="1:10" ht="12.75">
      <c r="A161" s="3" t="s">
        <v>213</v>
      </c>
      <c r="B161" t="s">
        <v>212</v>
      </c>
      <c r="C161" s="68" t="s">
        <v>464</v>
      </c>
      <c r="D161" s="98">
        <v>0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18">
        <v>0</v>
      </c>
    </row>
    <row r="162" spans="1:10" ht="12.75">
      <c r="A162" s="3" t="s">
        <v>214</v>
      </c>
      <c r="B162" t="s">
        <v>215</v>
      </c>
      <c r="C162" s="68" t="s">
        <v>465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18">
        <v>0</v>
      </c>
    </row>
    <row r="163" spans="1:10" ht="12.75">
      <c r="A163" s="3" t="s">
        <v>216</v>
      </c>
      <c r="B163" t="s">
        <v>215</v>
      </c>
      <c r="C163" s="68" t="s">
        <v>466</v>
      </c>
      <c r="D163" s="98">
        <v>2049.81</v>
      </c>
      <c r="E163" s="98">
        <v>0</v>
      </c>
      <c r="F163" s="98">
        <v>0</v>
      </c>
      <c r="G163" s="98">
        <v>-1920.04</v>
      </c>
      <c r="H163" s="98">
        <v>0</v>
      </c>
      <c r="I163" s="98">
        <v>0</v>
      </c>
      <c r="J163" s="18">
        <v>129.76999999999998</v>
      </c>
    </row>
    <row r="164" spans="1:10" ht="12.75">
      <c r="A164" s="3" t="s">
        <v>217</v>
      </c>
      <c r="B164" t="s">
        <v>218</v>
      </c>
      <c r="C164" s="68" t="s">
        <v>467</v>
      </c>
      <c r="D164" s="98">
        <v>95102.33</v>
      </c>
      <c r="E164" s="98">
        <v>0</v>
      </c>
      <c r="F164" s="98">
        <v>0</v>
      </c>
      <c r="G164" s="98">
        <v>14388.95</v>
      </c>
      <c r="H164" s="98">
        <v>0</v>
      </c>
      <c r="I164" s="98">
        <v>0</v>
      </c>
      <c r="J164" s="18">
        <v>109491.28</v>
      </c>
    </row>
    <row r="165" spans="1:10" ht="12.75">
      <c r="A165" s="3" t="s">
        <v>219</v>
      </c>
      <c r="B165" t="s">
        <v>220</v>
      </c>
      <c r="C165" s="68" t="s">
        <v>468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18">
        <v>0</v>
      </c>
    </row>
    <row r="166" spans="1:10" ht="12.75">
      <c r="A166" s="3" t="s">
        <v>221</v>
      </c>
      <c r="B166" t="s">
        <v>220</v>
      </c>
      <c r="C166" s="68" t="s">
        <v>469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18">
        <v>0</v>
      </c>
    </row>
    <row r="167" spans="1:10" ht="12.75">
      <c r="A167" s="3" t="s">
        <v>222</v>
      </c>
      <c r="B167" t="s">
        <v>223</v>
      </c>
      <c r="C167" s="68" t="s">
        <v>470</v>
      </c>
      <c r="D167" s="98">
        <v>0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  <c r="J167" s="18">
        <v>0</v>
      </c>
    </row>
    <row r="168" spans="1:10" ht="12.75">
      <c r="A168" s="3" t="s">
        <v>224</v>
      </c>
      <c r="B168" t="s">
        <v>223</v>
      </c>
      <c r="C168" s="68" t="s">
        <v>471</v>
      </c>
      <c r="D168" s="98">
        <v>0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  <c r="J168" s="18">
        <v>0</v>
      </c>
    </row>
    <row r="169" spans="1:10" ht="12.75">
      <c r="A169" s="3" t="s">
        <v>225</v>
      </c>
      <c r="B169" t="s">
        <v>223</v>
      </c>
      <c r="C169" s="68" t="s">
        <v>472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18">
        <v>0</v>
      </c>
    </row>
    <row r="170" spans="1:10" ht="12.75">
      <c r="A170" s="3" t="s">
        <v>226</v>
      </c>
      <c r="B170" t="s">
        <v>223</v>
      </c>
      <c r="C170" s="68" t="s">
        <v>473</v>
      </c>
      <c r="D170" s="98">
        <v>0</v>
      </c>
      <c r="E170" s="98">
        <v>0</v>
      </c>
      <c r="F170" s="98">
        <v>0</v>
      </c>
      <c r="G170" s="98">
        <v>0</v>
      </c>
      <c r="H170" s="98">
        <v>0</v>
      </c>
      <c r="I170" s="98">
        <v>0</v>
      </c>
      <c r="J170" s="18">
        <v>0</v>
      </c>
    </row>
    <row r="171" spans="1:10" ht="12.75">
      <c r="A171" s="3" t="s">
        <v>227</v>
      </c>
      <c r="B171" t="s">
        <v>223</v>
      </c>
      <c r="C171" s="68" t="s">
        <v>474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8">
        <v>0</v>
      </c>
      <c r="J171" s="18">
        <v>0</v>
      </c>
    </row>
    <row r="172" spans="1:10" ht="12.75">
      <c r="A172" s="3" t="s">
        <v>228</v>
      </c>
      <c r="B172" t="s">
        <v>229</v>
      </c>
      <c r="C172" s="68" t="s">
        <v>486</v>
      </c>
      <c r="D172" s="98">
        <v>38794.19</v>
      </c>
      <c r="E172" s="98">
        <v>0</v>
      </c>
      <c r="F172" s="98">
        <v>0</v>
      </c>
      <c r="G172" s="98">
        <v>8909</v>
      </c>
      <c r="H172" s="98">
        <v>0</v>
      </c>
      <c r="I172" s="98">
        <v>0</v>
      </c>
      <c r="J172" s="18">
        <v>47703.19</v>
      </c>
    </row>
    <row r="173" spans="1:10" ht="12.75">
      <c r="A173" s="3" t="s">
        <v>230</v>
      </c>
      <c r="B173" t="s">
        <v>229</v>
      </c>
      <c r="C173" s="68" t="s">
        <v>475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18">
        <v>0</v>
      </c>
    </row>
    <row r="174" spans="1:10" ht="12.75">
      <c r="A174" s="3" t="s">
        <v>231</v>
      </c>
      <c r="B174" t="s">
        <v>229</v>
      </c>
      <c r="C174" s="68" t="s">
        <v>476</v>
      </c>
      <c r="D174" s="98">
        <v>53188.96</v>
      </c>
      <c r="E174" s="98">
        <v>0</v>
      </c>
      <c r="F174" s="98">
        <v>0</v>
      </c>
      <c r="G174" s="98">
        <v>12746.86</v>
      </c>
      <c r="H174" s="98">
        <v>0</v>
      </c>
      <c r="I174" s="98">
        <v>0</v>
      </c>
      <c r="J174" s="18">
        <v>65935.82</v>
      </c>
    </row>
    <row r="175" spans="1:10" ht="12.75">
      <c r="A175" s="3" t="s">
        <v>232</v>
      </c>
      <c r="B175" t="s">
        <v>229</v>
      </c>
      <c r="C175" s="68" t="s">
        <v>477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18">
        <v>0</v>
      </c>
    </row>
    <row r="176" spans="1:10" ht="12.75">
      <c r="A176" s="3" t="s">
        <v>233</v>
      </c>
      <c r="B176" t="s">
        <v>229</v>
      </c>
      <c r="C176" s="68" t="s">
        <v>478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18">
        <v>0</v>
      </c>
    </row>
    <row r="177" spans="1:10" ht="12.75">
      <c r="A177" s="3" t="s">
        <v>234</v>
      </c>
      <c r="B177" t="s">
        <v>229</v>
      </c>
      <c r="C177" s="68" t="s">
        <v>479</v>
      </c>
      <c r="D177" s="98">
        <v>212571.29</v>
      </c>
      <c r="E177" s="98">
        <v>0</v>
      </c>
      <c r="F177" s="98">
        <v>0</v>
      </c>
      <c r="G177" s="98">
        <v>1377.48</v>
      </c>
      <c r="H177" s="98">
        <v>0</v>
      </c>
      <c r="I177" s="98">
        <v>0</v>
      </c>
      <c r="J177" s="18">
        <v>213948.77000000002</v>
      </c>
    </row>
    <row r="178" spans="1:10" ht="12.75">
      <c r="A178" s="3" t="s">
        <v>235</v>
      </c>
      <c r="B178" t="s">
        <v>229</v>
      </c>
      <c r="C178" s="68" t="s">
        <v>480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18">
        <v>0</v>
      </c>
    </row>
    <row r="179" spans="1:10" ht="12.75">
      <c r="A179" s="3" t="s">
        <v>236</v>
      </c>
      <c r="B179" t="s">
        <v>229</v>
      </c>
      <c r="C179" s="68" t="s">
        <v>481</v>
      </c>
      <c r="D179" s="98">
        <v>136805.37</v>
      </c>
      <c r="E179" s="98">
        <v>0</v>
      </c>
      <c r="F179" s="98">
        <v>0</v>
      </c>
      <c r="G179" s="98">
        <v>-23692.789999999997</v>
      </c>
      <c r="H179" s="98">
        <v>0</v>
      </c>
      <c r="I179" s="98">
        <v>0</v>
      </c>
      <c r="J179" s="18">
        <v>113112.58</v>
      </c>
    </row>
    <row r="180" spans="1:10" ht="12.75">
      <c r="A180" s="3" t="s">
        <v>237</v>
      </c>
      <c r="B180" t="s">
        <v>229</v>
      </c>
      <c r="C180" s="68" t="s">
        <v>482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18">
        <v>0</v>
      </c>
    </row>
    <row r="181" spans="1:10" ht="12.75">
      <c r="A181" s="3" t="s">
        <v>238</v>
      </c>
      <c r="B181" t="s">
        <v>229</v>
      </c>
      <c r="C181" s="68" t="s">
        <v>483</v>
      </c>
      <c r="D181" s="98">
        <v>0</v>
      </c>
      <c r="E181" s="98">
        <v>0</v>
      </c>
      <c r="F181" s="98">
        <v>0</v>
      </c>
      <c r="G181" s="98">
        <v>0</v>
      </c>
      <c r="H181" s="98">
        <v>0</v>
      </c>
      <c r="I181" s="98">
        <v>0</v>
      </c>
      <c r="J181" s="18">
        <v>0</v>
      </c>
    </row>
    <row r="182" spans="1:10" ht="12.75">
      <c r="A182" s="3" t="s">
        <v>239</v>
      </c>
      <c r="B182" t="s">
        <v>229</v>
      </c>
      <c r="C182" s="68" t="s">
        <v>484</v>
      </c>
      <c r="D182" s="98">
        <v>5348.19</v>
      </c>
      <c r="E182" s="98">
        <v>-101.75</v>
      </c>
      <c r="F182" s="98">
        <v>0</v>
      </c>
      <c r="G182" s="98">
        <v>637.4299999999998</v>
      </c>
      <c r="H182" s="98">
        <v>0</v>
      </c>
      <c r="I182" s="98">
        <v>0</v>
      </c>
      <c r="J182" s="18">
        <v>5883.869999999999</v>
      </c>
    </row>
    <row r="183" spans="1:10" ht="12.75">
      <c r="A183" s="3" t="s">
        <v>240</v>
      </c>
      <c r="B183" t="s">
        <v>229</v>
      </c>
      <c r="C183" s="68" t="s">
        <v>485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18">
        <v>0</v>
      </c>
    </row>
    <row r="184" spans="1:10" ht="12.75">
      <c r="A184" s="3">
        <v>3200</v>
      </c>
      <c r="B184" t="s">
        <v>241</v>
      </c>
      <c r="C184" s="68" t="s">
        <v>242</v>
      </c>
      <c r="D184" s="98">
        <v>0</v>
      </c>
      <c r="E184" s="98">
        <v>0</v>
      </c>
      <c r="F184" s="98">
        <v>0</v>
      </c>
      <c r="G184" s="98">
        <v>0</v>
      </c>
      <c r="H184" s="98">
        <v>0</v>
      </c>
      <c r="I184" s="98">
        <v>0</v>
      </c>
      <c r="J184" s="18">
        <v>0</v>
      </c>
    </row>
    <row r="185" spans="1:10" ht="12.75">
      <c r="A185" s="3">
        <v>3210</v>
      </c>
      <c r="B185" t="s">
        <v>241</v>
      </c>
      <c r="C185" s="68" t="s">
        <v>243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>
        <v>0</v>
      </c>
      <c r="J185" s="18">
        <v>0</v>
      </c>
    </row>
    <row r="186" spans="1:10" ht="12.75">
      <c r="A186" s="3">
        <v>3220</v>
      </c>
      <c r="B186" t="s">
        <v>241</v>
      </c>
      <c r="C186" s="68" t="s">
        <v>244</v>
      </c>
      <c r="D186" s="98">
        <v>5360.610000000001</v>
      </c>
      <c r="E186" s="98">
        <v>0</v>
      </c>
      <c r="F186" s="98">
        <v>0</v>
      </c>
      <c r="G186" s="98">
        <v>20712.61</v>
      </c>
      <c r="H186" s="98">
        <v>0</v>
      </c>
      <c r="I186" s="98">
        <v>0</v>
      </c>
      <c r="J186" s="18">
        <v>26073.22</v>
      </c>
    </row>
    <row r="187" spans="1:10" ht="12.75">
      <c r="A187" s="3">
        <v>3230</v>
      </c>
      <c r="B187" t="s">
        <v>241</v>
      </c>
      <c r="C187" s="68" t="s">
        <v>245</v>
      </c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18">
        <v>0</v>
      </c>
    </row>
    <row r="188" spans="1:10" ht="12.75">
      <c r="A188" s="3">
        <v>8001</v>
      </c>
      <c r="B188" s="14" t="s">
        <v>307</v>
      </c>
      <c r="C188" s="91" t="s">
        <v>308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18">
        <v>0</v>
      </c>
    </row>
    <row r="189" spans="1:10" ht="12.75">
      <c r="A189" s="3">
        <v>9025</v>
      </c>
      <c r="B189" s="3">
        <v>9025</v>
      </c>
      <c r="C189" t="s">
        <v>248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18">
        <f aca="true" t="shared" si="0" ref="J189:J202">SUM(D189:I189)</f>
        <v>0</v>
      </c>
    </row>
    <row r="190" spans="1:10" ht="12.75">
      <c r="A190" s="3">
        <v>9030</v>
      </c>
      <c r="B190" s="3">
        <v>9030</v>
      </c>
      <c r="C190" t="s">
        <v>249</v>
      </c>
      <c r="D190" s="98">
        <v>0</v>
      </c>
      <c r="E190" s="98">
        <v>0</v>
      </c>
      <c r="F190" s="98">
        <v>0</v>
      </c>
      <c r="G190" s="98">
        <v>0</v>
      </c>
      <c r="H190" s="98">
        <v>0</v>
      </c>
      <c r="I190" s="98">
        <v>0</v>
      </c>
      <c r="J190" s="18">
        <f t="shared" si="0"/>
        <v>0</v>
      </c>
    </row>
    <row r="191" spans="1:10" ht="12.75">
      <c r="A191" s="3">
        <v>9035</v>
      </c>
      <c r="B191" s="3">
        <v>9035</v>
      </c>
      <c r="C191" t="s">
        <v>250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18">
        <f t="shared" si="0"/>
        <v>0</v>
      </c>
    </row>
    <row r="192" spans="1:10" ht="12.75">
      <c r="A192" s="3">
        <v>9040</v>
      </c>
      <c r="B192" s="3">
        <v>9040</v>
      </c>
      <c r="C192" t="s">
        <v>251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v>0</v>
      </c>
      <c r="J192" s="18">
        <f t="shared" si="0"/>
        <v>0</v>
      </c>
    </row>
    <row r="193" spans="1:10" ht="12.75">
      <c r="A193" s="3">
        <v>9045</v>
      </c>
      <c r="B193" s="3">
        <v>9045</v>
      </c>
      <c r="C193" t="s">
        <v>252</v>
      </c>
      <c r="D193" s="98">
        <v>0</v>
      </c>
      <c r="E193" s="98">
        <v>0</v>
      </c>
      <c r="F193" s="98">
        <v>0</v>
      </c>
      <c r="G193" s="98">
        <v>0</v>
      </c>
      <c r="H193" s="98">
        <v>0</v>
      </c>
      <c r="I193" s="98">
        <v>0</v>
      </c>
      <c r="J193" s="18">
        <f t="shared" si="0"/>
        <v>0</v>
      </c>
    </row>
    <row r="194" spans="1:10" ht="12.75">
      <c r="A194" s="3">
        <v>9050</v>
      </c>
      <c r="B194" s="3">
        <v>9050</v>
      </c>
      <c r="C194" t="s">
        <v>253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v>0</v>
      </c>
      <c r="J194" s="18">
        <f t="shared" si="0"/>
        <v>0</v>
      </c>
    </row>
    <row r="195" spans="1:10" ht="12.75">
      <c r="A195" s="3">
        <v>9055</v>
      </c>
      <c r="B195" s="3">
        <v>9055</v>
      </c>
      <c r="C195" t="s">
        <v>254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0</v>
      </c>
      <c r="J195" s="18">
        <f t="shared" si="0"/>
        <v>0</v>
      </c>
    </row>
    <row r="196" spans="1:10" ht="12.75">
      <c r="A196" s="3">
        <v>9060</v>
      </c>
      <c r="B196" s="3">
        <v>9060</v>
      </c>
      <c r="C196" t="s">
        <v>255</v>
      </c>
      <c r="D196" s="98">
        <v>0</v>
      </c>
      <c r="E196" s="98">
        <v>0</v>
      </c>
      <c r="F196" s="98">
        <v>0</v>
      </c>
      <c r="G196" s="98">
        <v>0</v>
      </c>
      <c r="H196" s="98">
        <v>0</v>
      </c>
      <c r="I196" s="98">
        <v>0</v>
      </c>
      <c r="J196" s="18">
        <f t="shared" si="0"/>
        <v>0</v>
      </c>
    </row>
    <row r="197" spans="1:10" ht="12.75">
      <c r="A197" s="3">
        <v>9075</v>
      </c>
      <c r="B197" s="3">
        <v>9075</v>
      </c>
      <c r="C197" t="s">
        <v>256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v>0</v>
      </c>
      <c r="J197" s="18">
        <f t="shared" si="0"/>
        <v>0</v>
      </c>
    </row>
    <row r="198" spans="1:10" ht="12.75">
      <c r="A198" s="3">
        <v>9080</v>
      </c>
      <c r="B198" s="3">
        <v>9080</v>
      </c>
      <c r="C198" t="s">
        <v>257</v>
      </c>
      <c r="D198" s="98">
        <v>0</v>
      </c>
      <c r="E198" s="98">
        <v>0</v>
      </c>
      <c r="F198" s="98">
        <v>0</v>
      </c>
      <c r="G198" s="98">
        <v>0</v>
      </c>
      <c r="H198" s="98">
        <v>0</v>
      </c>
      <c r="I198" s="98">
        <v>0</v>
      </c>
      <c r="J198" s="18">
        <f t="shared" si="0"/>
        <v>0</v>
      </c>
    </row>
    <row r="199" spans="1:10" ht="12.75">
      <c r="A199" s="3">
        <v>9095</v>
      </c>
      <c r="B199" s="3">
        <v>9095</v>
      </c>
      <c r="C199" t="s">
        <v>258</v>
      </c>
      <c r="D199" s="98">
        <v>0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18">
        <f t="shared" si="0"/>
        <v>0</v>
      </c>
    </row>
    <row r="200" spans="1:10" ht="12.75">
      <c r="A200" s="3">
        <v>9120</v>
      </c>
      <c r="B200" s="3">
        <v>9120</v>
      </c>
      <c r="C200" t="s">
        <v>259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18">
        <f t="shared" si="0"/>
        <v>0</v>
      </c>
    </row>
    <row r="201" spans="1:10" ht="12.75">
      <c r="A201" s="3">
        <v>9125</v>
      </c>
      <c r="B201" s="3">
        <v>9125</v>
      </c>
      <c r="C201" t="s">
        <v>260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18">
        <f t="shared" si="0"/>
        <v>0</v>
      </c>
    </row>
    <row r="202" spans="1:10" ht="12.75">
      <c r="A202" s="3">
        <v>9130</v>
      </c>
      <c r="B202" s="3">
        <v>9130</v>
      </c>
      <c r="C202" t="s">
        <v>487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v>0</v>
      </c>
      <c r="J202" s="18">
        <f t="shared" si="0"/>
        <v>0</v>
      </c>
    </row>
    <row r="203" spans="1:10" ht="12.75">
      <c r="A203" s="3">
        <v>9135</v>
      </c>
      <c r="B203" s="3">
        <v>9135</v>
      </c>
      <c r="C203" t="s">
        <v>488</v>
      </c>
      <c r="D203" s="98">
        <v>0</v>
      </c>
      <c r="E203" s="98">
        <v>0</v>
      </c>
      <c r="F203" s="98">
        <v>0</v>
      </c>
      <c r="G203" s="98">
        <v>0</v>
      </c>
      <c r="H203" s="98">
        <v>0</v>
      </c>
      <c r="I203" s="98">
        <v>0</v>
      </c>
      <c r="J203" s="18">
        <f aca="true" t="shared" si="1" ref="J203:J208">SUM(D203:I203)</f>
        <v>0</v>
      </c>
    </row>
    <row r="204" spans="1:10" ht="12.75">
      <c r="A204" s="3">
        <v>9140</v>
      </c>
      <c r="B204" s="3">
        <v>9140</v>
      </c>
      <c r="C204" t="s">
        <v>261</v>
      </c>
      <c r="D204" s="98">
        <v>0</v>
      </c>
      <c r="E204" s="98">
        <v>0</v>
      </c>
      <c r="F204" s="98">
        <v>0</v>
      </c>
      <c r="G204" s="98">
        <v>0</v>
      </c>
      <c r="H204" s="98">
        <v>0</v>
      </c>
      <c r="I204" s="98">
        <v>0</v>
      </c>
      <c r="J204" s="18">
        <f t="shared" si="1"/>
        <v>0</v>
      </c>
    </row>
    <row r="205" spans="1:10" ht="12.75">
      <c r="A205" s="3">
        <v>9145</v>
      </c>
      <c r="B205" s="3">
        <v>9145</v>
      </c>
      <c r="C205" t="s">
        <v>262</v>
      </c>
      <c r="D205" s="98">
        <v>0</v>
      </c>
      <c r="E205" s="98">
        <v>0</v>
      </c>
      <c r="F205" s="98">
        <v>0</v>
      </c>
      <c r="G205" s="98">
        <v>0</v>
      </c>
      <c r="H205" s="98">
        <v>0</v>
      </c>
      <c r="I205" s="98">
        <v>0</v>
      </c>
      <c r="J205" s="18">
        <f t="shared" si="1"/>
        <v>0</v>
      </c>
    </row>
    <row r="206" spans="1:10" ht="12.75">
      <c r="A206" s="3" t="s">
        <v>247</v>
      </c>
      <c r="B206" s="3" t="s">
        <v>247</v>
      </c>
      <c r="C206" t="s">
        <v>263</v>
      </c>
      <c r="D206" s="98">
        <v>0</v>
      </c>
      <c r="E206" s="98">
        <v>0</v>
      </c>
      <c r="F206" s="98">
        <v>0</v>
      </c>
      <c r="G206" s="98">
        <v>0</v>
      </c>
      <c r="H206" s="98">
        <v>0</v>
      </c>
      <c r="I206" s="98">
        <v>0</v>
      </c>
      <c r="J206" s="18">
        <f t="shared" si="1"/>
        <v>0</v>
      </c>
    </row>
    <row r="207" spans="1:10" ht="12.75">
      <c r="A207" s="3">
        <v>9160</v>
      </c>
      <c r="B207" s="3">
        <v>9160</v>
      </c>
      <c r="C207" t="s">
        <v>264</v>
      </c>
      <c r="D207" s="98">
        <v>0</v>
      </c>
      <c r="E207" s="98">
        <v>0</v>
      </c>
      <c r="F207" s="98">
        <v>0</v>
      </c>
      <c r="G207" s="98">
        <v>0</v>
      </c>
      <c r="H207" s="98">
        <v>0</v>
      </c>
      <c r="I207" s="98">
        <v>0</v>
      </c>
      <c r="J207" s="18">
        <f t="shared" si="1"/>
        <v>0</v>
      </c>
    </row>
    <row r="208" spans="1:10" ht="12.75">
      <c r="A208" s="3">
        <v>9165</v>
      </c>
      <c r="B208" s="3">
        <v>9165</v>
      </c>
      <c r="C208" t="s">
        <v>489</v>
      </c>
      <c r="D208" s="98">
        <v>0</v>
      </c>
      <c r="E208" s="98">
        <v>0</v>
      </c>
      <c r="F208" s="98">
        <v>0</v>
      </c>
      <c r="G208" s="98">
        <v>0</v>
      </c>
      <c r="H208" s="98">
        <v>0</v>
      </c>
      <c r="I208" s="98">
        <v>0</v>
      </c>
      <c r="J208" s="18">
        <f t="shared" si="1"/>
        <v>0</v>
      </c>
    </row>
    <row r="211" spans="3:10" ht="13.5" customHeight="1">
      <c r="C211" t="s">
        <v>293</v>
      </c>
      <c r="D211" s="18">
        <f>SUM(D10:D208)</f>
        <v>6202426.47</v>
      </c>
      <c r="E211" s="18">
        <f aca="true" t="shared" si="2" ref="E211:J211">SUM(E10:E207)</f>
        <v>6148.96</v>
      </c>
      <c r="F211" s="18">
        <f t="shared" si="2"/>
        <v>0</v>
      </c>
      <c r="G211" s="18">
        <f t="shared" si="2"/>
        <v>359860.37</v>
      </c>
      <c r="H211" s="18">
        <f t="shared" si="2"/>
        <v>0</v>
      </c>
      <c r="I211" s="18">
        <f t="shared" si="2"/>
        <v>0</v>
      </c>
      <c r="J211" s="18">
        <f t="shared" si="2"/>
        <v>6568435.800000001</v>
      </c>
    </row>
    <row r="213" spans="4:10" ht="12.75">
      <c r="D213" s="18"/>
      <c r="E213" s="18"/>
      <c r="J213" s="18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&amp;CFY 2012-13 CDE Audit Findings for Data Pipeline</oddHeader>
    <oddFooter>&amp;LCDE, Public School Finance Unit&amp;R&amp;D</oddFooter>
  </headerFooter>
  <ignoredErrors>
    <ignoredError sqref="E211:I2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211"/>
  <sheetViews>
    <sheetView zoomScalePageLayoutView="0" workbookViewId="0" topLeftCell="A1">
      <pane xSplit="3" ySplit="1" topLeftCell="D2" activePane="bottomRight" state="frozen"/>
      <selection pane="topLeft" activeCell="D43" sqref="D43"/>
      <selection pane="topRight" activeCell="E1" sqref="E1"/>
      <selection pane="bottomLeft" activeCell="A2" sqref="A2"/>
      <selection pane="bottomRight" activeCell="B4" sqref="B4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28125" style="0" customWidth="1"/>
    <col min="5" max="5" width="1.28515625" style="0" customWidth="1"/>
    <col min="7" max="7" width="9.140625" style="22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4.140625" style="1" customWidth="1"/>
    <col min="22" max="22" width="10.57421875" style="0" bestFit="1" customWidth="1"/>
    <col min="23" max="23" width="12.7109375" style="0" bestFit="1" customWidth="1"/>
  </cols>
  <sheetData>
    <row r="1" spans="1:20" s="20" customFormat="1" ht="73.5" customHeight="1">
      <c r="A1" s="20" t="s">
        <v>0</v>
      </c>
      <c r="B1" s="20" t="s">
        <v>1</v>
      </c>
      <c r="C1" s="20" t="s">
        <v>2</v>
      </c>
      <c r="D1" s="106" t="s">
        <v>278</v>
      </c>
      <c r="F1" s="20" t="s">
        <v>279</v>
      </c>
      <c r="G1" s="81" t="s">
        <v>280</v>
      </c>
      <c r="H1" s="20" t="s">
        <v>653</v>
      </c>
      <c r="J1" s="107" t="s">
        <v>281</v>
      </c>
      <c r="K1" s="21"/>
      <c r="L1" s="21" t="s">
        <v>282</v>
      </c>
      <c r="N1" s="21" t="s">
        <v>283</v>
      </c>
      <c r="O1" s="21" t="s">
        <v>284</v>
      </c>
      <c r="P1" s="23" t="s">
        <v>285</v>
      </c>
      <c r="Q1" s="24"/>
      <c r="R1" s="106" t="s">
        <v>286</v>
      </c>
      <c r="S1" s="107" t="s">
        <v>281</v>
      </c>
      <c r="T1" s="23" t="s">
        <v>669</v>
      </c>
    </row>
    <row r="2" spans="7:20" s="20" customFormat="1" ht="27" customHeight="1">
      <c r="G2" s="81"/>
      <c r="J2" s="21"/>
      <c r="K2" s="21"/>
      <c r="L2" s="21"/>
      <c r="N2" s="21"/>
      <c r="O2" s="21"/>
      <c r="P2" s="23" t="s">
        <v>287</v>
      </c>
      <c r="Q2" s="24"/>
      <c r="S2" s="21"/>
      <c r="T2" s="23" t="s">
        <v>288</v>
      </c>
    </row>
    <row r="3" ht="12.75">
      <c r="Q3" s="25"/>
    </row>
    <row r="4" spans="1:24" ht="12.75">
      <c r="A4" t="s">
        <v>5</v>
      </c>
      <c r="B4" t="s">
        <v>6</v>
      </c>
      <c r="C4" s="68" t="s">
        <v>313</v>
      </c>
      <c r="D4" s="22">
        <v>7595.7</v>
      </c>
      <c r="F4" s="65">
        <v>394</v>
      </c>
      <c r="H4" s="22">
        <f aca="true" t="shared" si="0" ref="H4:H67">F4-G4</f>
        <v>394</v>
      </c>
      <c r="J4" s="45">
        <v>6566.57</v>
      </c>
      <c r="N4" s="1">
        <f>H4*J4</f>
        <v>2587228.58</v>
      </c>
      <c r="P4" s="4">
        <f aca="true" t="shared" si="1" ref="P4:P67">N4+O4</f>
        <v>2587228.58</v>
      </c>
      <c r="Q4" s="26"/>
      <c r="R4" s="56">
        <v>161</v>
      </c>
      <c r="S4" s="70">
        <v>6566.57</v>
      </c>
      <c r="T4" s="4">
        <f>R4*S4</f>
        <v>1057217.77</v>
      </c>
      <c r="V4" s="45"/>
      <c r="W4" s="1"/>
      <c r="X4" s="1"/>
    </row>
    <row r="5" spans="1:24" ht="12.75">
      <c r="A5" t="s">
        <v>7</v>
      </c>
      <c r="B5" t="s">
        <v>6</v>
      </c>
      <c r="C5" s="68" t="s">
        <v>314</v>
      </c>
      <c r="D5" s="22">
        <v>41342.7</v>
      </c>
      <c r="F5" s="65">
        <v>8437.5</v>
      </c>
      <c r="G5" s="82">
        <v>4414</v>
      </c>
      <c r="H5" s="22">
        <f t="shared" si="0"/>
        <v>4023.5</v>
      </c>
      <c r="I5" s="22"/>
      <c r="J5" s="70">
        <v>6291.8</v>
      </c>
      <c r="L5" s="1">
        <v>5910.24</v>
      </c>
      <c r="N5" s="1">
        <f aca="true" t="shared" si="2" ref="N5:N68">H5*J5</f>
        <v>25315057.3</v>
      </c>
      <c r="O5" s="1">
        <f>G5*L5</f>
        <v>26087799.36</v>
      </c>
      <c r="P5" s="4">
        <f t="shared" si="1"/>
        <v>51402856.66</v>
      </c>
      <c r="Q5" s="26"/>
      <c r="R5" s="56">
        <v>275</v>
      </c>
      <c r="S5" s="70">
        <v>6291.8</v>
      </c>
      <c r="T5" s="4">
        <f aca="true" t="shared" si="3" ref="T5:T68">R5*S5</f>
        <v>1730245</v>
      </c>
      <c r="V5" s="45"/>
      <c r="W5" s="1"/>
      <c r="X5" s="1"/>
    </row>
    <row r="6" spans="1:24" ht="12.75">
      <c r="A6" t="s">
        <v>8</v>
      </c>
      <c r="B6" t="s">
        <v>6</v>
      </c>
      <c r="C6" s="68" t="s">
        <v>315</v>
      </c>
      <c r="D6" s="22">
        <v>6924.8</v>
      </c>
      <c r="F6" s="65">
        <v>0</v>
      </c>
      <c r="H6" s="22">
        <f t="shared" si="0"/>
        <v>0</v>
      </c>
      <c r="J6" s="45">
        <v>6863.74</v>
      </c>
      <c r="N6" s="1">
        <f t="shared" si="2"/>
        <v>0</v>
      </c>
      <c r="P6" s="4">
        <f t="shared" si="1"/>
        <v>0</v>
      </c>
      <c r="Q6" s="26"/>
      <c r="R6" s="56">
        <v>292</v>
      </c>
      <c r="S6" s="70">
        <v>6863.74</v>
      </c>
      <c r="T6" s="4">
        <f t="shared" si="3"/>
        <v>2004212.0799999998</v>
      </c>
      <c r="V6" s="45"/>
      <c r="W6" s="1"/>
      <c r="X6" s="1"/>
    </row>
    <row r="7" spans="1:24" ht="12.75">
      <c r="A7" t="s">
        <v>9</v>
      </c>
      <c r="B7" t="s">
        <v>6</v>
      </c>
      <c r="C7" s="68" t="s">
        <v>316</v>
      </c>
      <c r="D7" s="22">
        <v>15352.6</v>
      </c>
      <c r="F7" s="65">
        <v>3268.7</v>
      </c>
      <c r="H7" s="22">
        <f t="shared" si="0"/>
        <v>3268.7</v>
      </c>
      <c r="J7" s="45">
        <v>6221.41</v>
      </c>
      <c r="N7" s="1">
        <f t="shared" si="2"/>
        <v>20335922.867</v>
      </c>
      <c r="P7" s="4">
        <f t="shared" si="1"/>
        <v>20335922.867</v>
      </c>
      <c r="Q7" s="26"/>
      <c r="R7" s="56">
        <v>210</v>
      </c>
      <c r="S7" s="70">
        <v>6221.41</v>
      </c>
      <c r="T7" s="4">
        <f t="shared" si="3"/>
        <v>1306496.0999999999</v>
      </c>
      <c r="V7" s="45"/>
      <c r="W7" s="1"/>
      <c r="X7" s="1"/>
    </row>
    <row r="8" spans="1:24" ht="12.75">
      <c r="A8" t="s">
        <v>10</v>
      </c>
      <c r="B8" t="s">
        <v>6</v>
      </c>
      <c r="C8" s="68" t="s">
        <v>317</v>
      </c>
      <c r="D8" s="22">
        <v>1027.1</v>
      </c>
      <c r="F8" s="65">
        <v>81</v>
      </c>
      <c r="H8" s="22">
        <f t="shared" si="0"/>
        <v>81</v>
      </c>
      <c r="J8" s="45">
        <v>6668.22</v>
      </c>
      <c r="N8" s="1">
        <f t="shared" si="2"/>
        <v>540125.8200000001</v>
      </c>
      <c r="P8" s="4">
        <f t="shared" si="1"/>
        <v>540125.8200000001</v>
      </c>
      <c r="Q8" s="26"/>
      <c r="R8" s="56">
        <v>8.5</v>
      </c>
      <c r="S8" s="70">
        <v>6668.22</v>
      </c>
      <c r="T8" s="4">
        <f t="shared" si="3"/>
        <v>56679.87</v>
      </c>
      <c r="V8" s="45"/>
      <c r="W8" s="1"/>
      <c r="X8" s="1"/>
    </row>
    <row r="9" spans="1:24" ht="12.75">
      <c r="A9" t="s">
        <v>11</v>
      </c>
      <c r="B9" t="s">
        <v>6</v>
      </c>
      <c r="C9" s="68" t="s">
        <v>318</v>
      </c>
      <c r="D9" s="22">
        <v>948.1</v>
      </c>
      <c r="F9" s="65">
        <v>2</v>
      </c>
      <c r="H9" s="22">
        <f t="shared" si="0"/>
        <v>2</v>
      </c>
      <c r="J9" s="45">
        <v>6666.39</v>
      </c>
      <c r="N9" s="1">
        <f t="shared" si="2"/>
        <v>13332.78</v>
      </c>
      <c r="P9" s="4">
        <f t="shared" si="1"/>
        <v>13332.78</v>
      </c>
      <c r="Q9" s="26"/>
      <c r="R9" s="56">
        <v>10.5</v>
      </c>
      <c r="S9" s="70">
        <v>6666.39</v>
      </c>
      <c r="T9" s="4">
        <f t="shared" si="3"/>
        <v>69997.095</v>
      </c>
      <c r="V9" s="45"/>
      <c r="W9" s="1"/>
      <c r="X9" s="1"/>
    </row>
    <row r="10" spans="1:24" ht="12.75">
      <c r="A10" t="s">
        <v>12</v>
      </c>
      <c r="B10" t="s">
        <v>6</v>
      </c>
      <c r="C10" s="68" t="s">
        <v>319</v>
      </c>
      <c r="D10" s="22">
        <v>9526.4</v>
      </c>
      <c r="F10" s="65">
        <v>412</v>
      </c>
      <c r="H10" s="22">
        <f t="shared" si="0"/>
        <v>412</v>
      </c>
      <c r="J10" s="45">
        <v>6727.26</v>
      </c>
      <c r="N10" s="1">
        <f t="shared" si="2"/>
        <v>2771631.12</v>
      </c>
      <c r="P10" s="4">
        <f t="shared" si="1"/>
        <v>2771631.12</v>
      </c>
      <c r="Q10" s="26"/>
      <c r="R10" s="56">
        <v>285</v>
      </c>
      <c r="S10" s="70">
        <v>6727.26</v>
      </c>
      <c r="T10" s="4">
        <f t="shared" si="3"/>
        <v>1917269.1</v>
      </c>
      <c r="V10" s="45"/>
      <c r="W10" s="1"/>
      <c r="X10" s="1"/>
    </row>
    <row r="11" spans="1:24" ht="12.75">
      <c r="A11" t="s">
        <v>13</v>
      </c>
      <c r="B11" t="s">
        <v>14</v>
      </c>
      <c r="C11" s="68" t="s">
        <v>320</v>
      </c>
      <c r="D11" s="22">
        <v>2085</v>
      </c>
      <c r="F11" s="65">
        <v>0</v>
      </c>
      <c r="H11" s="22">
        <f t="shared" si="0"/>
        <v>0</v>
      </c>
      <c r="J11" s="45">
        <v>6400.95</v>
      </c>
      <c r="N11" s="1">
        <f t="shared" si="2"/>
        <v>0</v>
      </c>
      <c r="P11" s="4">
        <f t="shared" si="1"/>
        <v>0</v>
      </c>
      <c r="Q11" s="26"/>
      <c r="R11" s="56">
        <v>75</v>
      </c>
      <c r="S11" s="70">
        <v>6400.95</v>
      </c>
      <c r="T11" s="4">
        <f t="shared" si="3"/>
        <v>480071.25</v>
      </c>
      <c r="V11" s="45"/>
      <c r="W11" s="1"/>
      <c r="X11" s="1"/>
    </row>
    <row r="12" spans="1:24" ht="12.75">
      <c r="A12" t="s">
        <v>15</v>
      </c>
      <c r="B12" t="s">
        <v>14</v>
      </c>
      <c r="C12" s="68" t="s">
        <v>321</v>
      </c>
      <c r="D12" s="22">
        <v>295.6</v>
      </c>
      <c r="F12" s="65">
        <v>0</v>
      </c>
      <c r="H12" s="22">
        <f t="shared" si="0"/>
        <v>0</v>
      </c>
      <c r="J12" s="45">
        <v>8535.02</v>
      </c>
      <c r="N12" s="1">
        <f t="shared" si="2"/>
        <v>0</v>
      </c>
      <c r="P12" s="4">
        <f t="shared" si="1"/>
        <v>0</v>
      </c>
      <c r="Q12" s="26"/>
      <c r="R12" s="56">
        <v>3.5</v>
      </c>
      <c r="S12" s="70">
        <v>8535.02</v>
      </c>
      <c r="T12" s="4">
        <f t="shared" si="3"/>
        <v>29872.57</v>
      </c>
      <c r="V12" s="45"/>
      <c r="W12" s="1"/>
      <c r="X12" s="1"/>
    </row>
    <row r="13" spans="1:24" ht="12.75">
      <c r="A13" t="s">
        <v>16</v>
      </c>
      <c r="B13" t="s">
        <v>17</v>
      </c>
      <c r="C13" s="68" t="s">
        <v>322</v>
      </c>
      <c r="D13" s="22">
        <v>2839.9</v>
      </c>
      <c r="F13" s="65">
        <v>0</v>
      </c>
      <c r="H13" s="22">
        <f t="shared" si="0"/>
        <v>0</v>
      </c>
      <c r="J13" s="45">
        <v>6641.33</v>
      </c>
      <c r="N13" s="1">
        <f t="shared" si="2"/>
        <v>0</v>
      </c>
      <c r="P13" s="4">
        <f t="shared" si="1"/>
        <v>0</v>
      </c>
      <c r="Q13" s="26"/>
      <c r="R13" s="56">
        <v>81</v>
      </c>
      <c r="S13" s="70">
        <v>6641.33</v>
      </c>
      <c r="T13" s="4">
        <f t="shared" si="3"/>
        <v>537947.73</v>
      </c>
      <c r="V13" s="45"/>
      <c r="W13" s="1"/>
      <c r="X13" s="1"/>
    </row>
    <row r="14" spans="1:24" ht="12.75">
      <c r="A14" t="s">
        <v>18</v>
      </c>
      <c r="B14" t="s">
        <v>17</v>
      </c>
      <c r="C14" s="68" t="s">
        <v>323</v>
      </c>
      <c r="D14" s="22">
        <v>1470.7</v>
      </c>
      <c r="F14" s="65">
        <v>0</v>
      </c>
      <c r="H14" s="22">
        <f t="shared" si="0"/>
        <v>0</v>
      </c>
      <c r="J14" s="45">
        <v>7545.49</v>
      </c>
      <c r="N14" s="1">
        <f t="shared" si="2"/>
        <v>0</v>
      </c>
      <c r="P14" s="4">
        <f t="shared" si="1"/>
        <v>0</v>
      </c>
      <c r="Q14" s="26"/>
      <c r="R14" s="56">
        <v>44</v>
      </c>
      <c r="S14" s="70">
        <v>7545.49</v>
      </c>
      <c r="T14" s="4">
        <f t="shared" si="3"/>
        <v>332001.56</v>
      </c>
      <c r="V14" s="45"/>
      <c r="W14" s="1"/>
      <c r="X14" s="1"/>
    </row>
    <row r="15" spans="1:24" ht="12.75">
      <c r="A15" t="s">
        <v>19</v>
      </c>
      <c r="B15" t="s">
        <v>17</v>
      </c>
      <c r="C15" s="68" t="s">
        <v>324</v>
      </c>
      <c r="D15" s="22">
        <v>50435.3</v>
      </c>
      <c r="F15" s="65">
        <v>470.2</v>
      </c>
      <c r="H15" s="22">
        <f t="shared" si="0"/>
        <v>470.2</v>
      </c>
      <c r="J15" s="45">
        <v>6404.05</v>
      </c>
      <c r="N15" s="1">
        <f t="shared" si="2"/>
        <v>3011184.31</v>
      </c>
      <c r="P15" s="4">
        <f t="shared" si="1"/>
        <v>3011184.31</v>
      </c>
      <c r="Q15" s="26"/>
      <c r="R15" s="56">
        <v>180</v>
      </c>
      <c r="S15" s="70">
        <v>6404.05</v>
      </c>
      <c r="T15" s="4">
        <f t="shared" si="3"/>
        <v>1152729</v>
      </c>
      <c r="V15" s="45"/>
      <c r="W15" s="1"/>
      <c r="X15" s="1"/>
    </row>
    <row r="16" spans="1:24" ht="12.75">
      <c r="A16" t="s">
        <v>20</v>
      </c>
      <c r="B16" t="s">
        <v>17</v>
      </c>
      <c r="C16" s="68" t="s">
        <v>325</v>
      </c>
      <c r="D16" s="22">
        <v>14882</v>
      </c>
      <c r="F16" s="65">
        <v>953.3</v>
      </c>
      <c r="H16" s="22">
        <f t="shared" si="0"/>
        <v>953.3</v>
      </c>
      <c r="J16" s="45">
        <v>6231.21</v>
      </c>
      <c r="N16" s="1">
        <f t="shared" si="2"/>
        <v>5940212.493</v>
      </c>
      <c r="P16" s="4">
        <f t="shared" si="1"/>
        <v>5940212.493</v>
      </c>
      <c r="Q16" s="26"/>
      <c r="R16" s="56">
        <v>103</v>
      </c>
      <c r="S16" s="70">
        <v>6231.21</v>
      </c>
      <c r="T16" s="4">
        <f t="shared" si="3"/>
        <v>641814.63</v>
      </c>
      <c r="V16" s="45"/>
      <c r="W16" s="1"/>
      <c r="X16" s="1"/>
    </row>
    <row r="17" spans="1:24" ht="12.75">
      <c r="A17" t="s">
        <v>21</v>
      </c>
      <c r="B17" t="s">
        <v>17</v>
      </c>
      <c r="C17" s="68" t="s">
        <v>326</v>
      </c>
      <c r="D17" s="22">
        <v>162.2</v>
      </c>
      <c r="F17" s="65">
        <v>0</v>
      </c>
      <c r="H17" s="22">
        <f t="shared" si="0"/>
        <v>0</v>
      </c>
      <c r="J17" s="45">
        <v>12064.95</v>
      </c>
      <c r="N17" s="1">
        <f t="shared" si="2"/>
        <v>0</v>
      </c>
      <c r="P17" s="4">
        <f t="shared" si="1"/>
        <v>0</v>
      </c>
      <c r="Q17" s="26"/>
      <c r="R17" s="56">
        <v>3</v>
      </c>
      <c r="S17" s="70">
        <v>12064.95</v>
      </c>
      <c r="T17" s="4">
        <f t="shared" si="3"/>
        <v>36194.850000000006</v>
      </c>
      <c r="V17" s="45"/>
      <c r="W17" s="1"/>
      <c r="X17" s="1"/>
    </row>
    <row r="18" spans="1:24" ht="12.75">
      <c r="A18" t="s">
        <v>22</v>
      </c>
      <c r="B18" t="s">
        <v>17</v>
      </c>
      <c r="C18" s="68" t="s">
        <v>327</v>
      </c>
      <c r="D18" s="22">
        <v>37098.7</v>
      </c>
      <c r="F18" s="65">
        <v>3615.9</v>
      </c>
      <c r="H18" s="22">
        <f t="shared" si="0"/>
        <v>3615.9</v>
      </c>
      <c r="J18" s="45">
        <v>6746.61</v>
      </c>
      <c r="N18" s="1">
        <f t="shared" si="2"/>
        <v>24395067.099</v>
      </c>
      <c r="P18" s="4">
        <f t="shared" si="1"/>
        <v>24395067.099</v>
      </c>
      <c r="Q18" s="26"/>
      <c r="R18" s="56">
        <v>685.5</v>
      </c>
      <c r="S18" s="70">
        <v>6746.61</v>
      </c>
      <c r="T18" s="4">
        <f t="shared" si="3"/>
        <v>4624801.154999999</v>
      </c>
      <c r="V18" s="45"/>
      <c r="W18" s="1"/>
      <c r="X18" s="1"/>
    </row>
    <row r="19" spans="1:24" ht="12.75">
      <c r="A19" t="s">
        <v>23</v>
      </c>
      <c r="B19" t="s">
        <v>17</v>
      </c>
      <c r="C19" s="68" t="s">
        <v>328</v>
      </c>
      <c r="D19" s="22">
        <v>518.5</v>
      </c>
      <c r="F19" s="65">
        <v>0</v>
      </c>
      <c r="H19" s="22">
        <f t="shared" si="0"/>
        <v>0</v>
      </c>
      <c r="J19" s="45">
        <v>7170.99</v>
      </c>
      <c r="N19" s="1">
        <f t="shared" si="2"/>
        <v>0</v>
      </c>
      <c r="P19" s="4">
        <f t="shared" si="1"/>
        <v>0</v>
      </c>
      <c r="Q19" s="26"/>
      <c r="R19" s="56">
        <v>6</v>
      </c>
      <c r="S19" s="70">
        <v>7170.99</v>
      </c>
      <c r="T19" s="4">
        <f t="shared" si="3"/>
        <v>43025.94</v>
      </c>
      <c r="V19" s="45"/>
      <c r="W19" s="1"/>
      <c r="X19" s="1"/>
    </row>
    <row r="20" spans="1:24" ht="12.75">
      <c r="A20" t="s">
        <v>24</v>
      </c>
      <c r="B20" t="s">
        <v>25</v>
      </c>
      <c r="C20" s="68" t="s">
        <v>329</v>
      </c>
      <c r="D20" s="22">
        <v>1449.6</v>
      </c>
      <c r="F20" s="65">
        <v>0</v>
      </c>
      <c r="H20" s="22">
        <f t="shared" si="0"/>
        <v>0</v>
      </c>
      <c r="J20" s="45">
        <v>6546.21</v>
      </c>
      <c r="N20" s="1">
        <f t="shared" si="2"/>
        <v>0</v>
      </c>
      <c r="P20" s="4">
        <f t="shared" si="1"/>
        <v>0</v>
      </c>
      <c r="Q20" s="26"/>
      <c r="R20" s="56">
        <v>26</v>
      </c>
      <c r="S20" s="70">
        <v>6546.21</v>
      </c>
      <c r="T20" s="4">
        <f t="shared" si="3"/>
        <v>170201.46</v>
      </c>
      <c r="V20" s="45"/>
      <c r="W20" s="1"/>
      <c r="X20" s="1"/>
    </row>
    <row r="21" spans="1:24" ht="12.75">
      <c r="A21" t="s">
        <v>26</v>
      </c>
      <c r="B21" t="s">
        <v>27</v>
      </c>
      <c r="C21" s="68" t="s">
        <v>330</v>
      </c>
      <c r="D21" s="22">
        <v>144.10000000000002</v>
      </c>
      <c r="F21" s="65">
        <v>0</v>
      </c>
      <c r="H21" s="22">
        <f t="shared" si="0"/>
        <v>0</v>
      </c>
      <c r="J21" s="45">
        <v>11028.92</v>
      </c>
      <c r="N21" s="1">
        <f t="shared" si="2"/>
        <v>0</v>
      </c>
      <c r="P21" s="4">
        <f t="shared" si="1"/>
        <v>0</v>
      </c>
      <c r="Q21" s="26"/>
      <c r="R21" s="56">
        <v>6</v>
      </c>
      <c r="S21" s="70">
        <v>11028.92</v>
      </c>
      <c r="T21" s="4">
        <f t="shared" si="3"/>
        <v>66173.52</v>
      </c>
      <c r="V21" s="45"/>
      <c r="W21" s="1"/>
      <c r="X21" s="1"/>
    </row>
    <row r="22" spans="1:24" ht="12.75">
      <c r="A22" t="s">
        <v>28</v>
      </c>
      <c r="B22" t="s">
        <v>27</v>
      </c>
      <c r="C22" s="68" t="s">
        <v>331</v>
      </c>
      <c r="D22" s="22">
        <v>60.400000000000006</v>
      </c>
      <c r="F22" s="65">
        <v>0</v>
      </c>
      <c r="H22" s="22">
        <f t="shared" si="0"/>
        <v>0</v>
      </c>
      <c r="J22" s="45">
        <v>12762.45</v>
      </c>
      <c r="N22" s="1">
        <f t="shared" si="2"/>
        <v>0</v>
      </c>
      <c r="P22" s="4">
        <f t="shared" si="1"/>
        <v>0</v>
      </c>
      <c r="Q22" s="26"/>
      <c r="R22" s="56">
        <v>1.5</v>
      </c>
      <c r="S22" s="70">
        <v>12762.45</v>
      </c>
      <c r="T22" s="4">
        <f t="shared" si="3"/>
        <v>19143.675000000003</v>
      </c>
      <c r="V22" s="45"/>
      <c r="W22" s="1"/>
      <c r="X22" s="1"/>
    </row>
    <row r="23" spans="1:24" ht="12.75">
      <c r="A23" t="s">
        <v>29</v>
      </c>
      <c r="B23" t="s">
        <v>27</v>
      </c>
      <c r="C23" s="68" t="s">
        <v>332</v>
      </c>
      <c r="D23" s="22">
        <v>268.3</v>
      </c>
      <c r="F23" s="65">
        <v>0</v>
      </c>
      <c r="H23" s="22">
        <f t="shared" si="0"/>
        <v>0</v>
      </c>
      <c r="J23" s="45">
        <v>8693.45</v>
      </c>
      <c r="N23" s="1">
        <f t="shared" si="2"/>
        <v>0</v>
      </c>
      <c r="P23" s="4">
        <f t="shared" si="1"/>
        <v>0</v>
      </c>
      <c r="Q23" s="26"/>
      <c r="R23" s="56">
        <v>9</v>
      </c>
      <c r="S23" s="70">
        <v>8693.45</v>
      </c>
      <c r="T23" s="4">
        <f t="shared" si="3"/>
        <v>78241.05</v>
      </c>
      <c r="V23" s="45"/>
      <c r="W23" s="1"/>
      <c r="X23" s="1"/>
    </row>
    <row r="24" spans="1:24" ht="12.75">
      <c r="A24" t="s">
        <v>30</v>
      </c>
      <c r="B24" t="s">
        <v>27</v>
      </c>
      <c r="C24" s="68" t="s">
        <v>333</v>
      </c>
      <c r="D24" s="22">
        <v>217.4</v>
      </c>
      <c r="F24" s="71">
        <v>0</v>
      </c>
      <c r="H24" s="22">
        <f t="shared" si="0"/>
        <v>0</v>
      </c>
      <c r="J24" s="45">
        <v>7388.76</v>
      </c>
      <c r="N24" s="1">
        <f t="shared" si="2"/>
        <v>0</v>
      </c>
      <c r="P24" s="4">
        <f t="shared" si="1"/>
        <v>0</v>
      </c>
      <c r="Q24" s="26"/>
      <c r="R24" s="56">
        <v>1.5</v>
      </c>
      <c r="S24" s="70">
        <v>7388.76</v>
      </c>
      <c r="T24" s="4">
        <f t="shared" si="3"/>
        <v>11083.14</v>
      </c>
      <c r="V24" s="45"/>
      <c r="W24" s="1"/>
      <c r="X24" s="1"/>
    </row>
    <row r="25" spans="1:24" ht="12.75">
      <c r="A25" t="s">
        <v>31</v>
      </c>
      <c r="B25" t="s">
        <v>27</v>
      </c>
      <c r="C25" s="68" t="s">
        <v>334</v>
      </c>
      <c r="D25" s="22">
        <v>47</v>
      </c>
      <c r="F25" s="65">
        <v>0</v>
      </c>
      <c r="H25" s="22">
        <f t="shared" si="0"/>
        <v>0</v>
      </c>
      <c r="J25" s="45">
        <v>12887.35</v>
      </c>
      <c r="N25" s="1">
        <f t="shared" si="2"/>
        <v>0</v>
      </c>
      <c r="P25" s="4">
        <f t="shared" si="1"/>
        <v>0</v>
      </c>
      <c r="Q25" s="26"/>
      <c r="R25" s="56">
        <v>1</v>
      </c>
      <c r="S25" s="70">
        <v>12887.35</v>
      </c>
      <c r="T25" s="4">
        <f t="shared" si="3"/>
        <v>12887.35</v>
      </c>
      <c r="V25" s="45"/>
      <c r="W25" s="1"/>
      <c r="X25" s="1"/>
    </row>
    <row r="26" spans="1:24" ht="12.75">
      <c r="A26" t="s">
        <v>32</v>
      </c>
      <c r="B26" t="s">
        <v>33</v>
      </c>
      <c r="C26" s="83" t="s">
        <v>335</v>
      </c>
      <c r="D26" s="22">
        <v>520.3</v>
      </c>
      <c r="F26" s="65">
        <v>0</v>
      </c>
      <c r="H26" s="22">
        <f t="shared" si="0"/>
        <v>0</v>
      </c>
      <c r="J26" s="45">
        <v>6940.47</v>
      </c>
      <c r="N26" s="1">
        <f t="shared" si="2"/>
        <v>0</v>
      </c>
      <c r="P26" s="4">
        <f t="shared" si="1"/>
        <v>0</v>
      </c>
      <c r="Q26" s="26"/>
      <c r="R26" s="56">
        <v>23.5</v>
      </c>
      <c r="S26" s="70">
        <v>6940.47</v>
      </c>
      <c r="T26" s="4">
        <f t="shared" si="3"/>
        <v>163101.045</v>
      </c>
      <c r="V26" s="45"/>
      <c r="W26" s="1"/>
      <c r="X26" s="1"/>
    </row>
    <row r="27" spans="1:24" ht="12.75">
      <c r="A27" t="s">
        <v>35</v>
      </c>
      <c r="B27" t="s">
        <v>33</v>
      </c>
      <c r="C27" s="68" t="s">
        <v>336</v>
      </c>
      <c r="D27" s="22">
        <v>264.3</v>
      </c>
      <c r="F27" s="65">
        <v>0</v>
      </c>
      <c r="H27" s="22">
        <f t="shared" si="0"/>
        <v>0</v>
      </c>
      <c r="J27" s="45">
        <v>8584.98</v>
      </c>
      <c r="N27" s="1">
        <f t="shared" si="2"/>
        <v>0</v>
      </c>
      <c r="P27" s="4">
        <f t="shared" si="1"/>
        <v>0</v>
      </c>
      <c r="Q27" s="26"/>
      <c r="R27" s="56">
        <v>5.5</v>
      </c>
      <c r="S27" s="70">
        <v>8584.98</v>
      </c>
      <c r="T27" s="4">
        <f t="shared" si="3"/>
        <v>47217.39</v>
      </c>
      <c r="V27" s="45"/>
      <c r="W27" s="1"/>
      <c r="X27" s="1"/>
    </row>
    <row r="28" spans="1:24" ht="12.75">
      <c r="A28" t="s">
        <v>36</v>
      </c>
      <c r="B28" t="s">
        <v>37</v>
      </c>
      <c r="C28" s="68" t="s">
        <v>337</v>
      </c>
      <c r="D28" s="22">
        <v>27207.8</v>
      </c>
      <c r="F28" s="65">
        <v>3052.7</v>
      </c>
      <c r="H28" s="22">
        <f t="shared" si="0"/>
        <v>3052.7</v>
      </c>
      <c r="J28" s="45">
        <v>6334.1</v>
      </c>
      <c r="N28" s="1">
        <f t="shared" si="2"/>
        <v>19336107.07</v>
      </c>
      <c r="P28" s="4">
        <f t="shared" si="1"/>
        <v>19336107.07</v>
      </c>
      <c r="Q28" s="26"/>
      <c r="R28" s="56">
        <v>160</v>
      </c>
      <c r="S28" s="70">
        <v>6334.1</v>
      </c>
      <c r="T28" s="4">
        <f t="shared" si="3"/>
        <v>1013456</v>
      </c>
      <c r="V28" s="45"/>
      <c r="W28" s="1"/>
      <c r="X28" s="1"/>
    </row>
    <row r="29" spans="1:24" ht="12.75">
      <c r="A29" t="s">
        <v>38</v>
      </c>
      <c r="B29" t="s">
        <v>37</v>
      </c>
      <c r="C29" s="68" t="s">
        <v>338</v>
      </c>
      <c r="D29" s="22">
        <v>28538.4</v>
      </c>
      <c r="F29" s="65">
        <v>2285.7</v>
      </c>
      <c r="H29" s="22">
        <f t="shared" si="0"/>
        <v>2285.7</v>
      </c>
      <c r="J29" s="45">
        <v>6376.47</v>
      </c>
      <c r="N29" s="1">
        <f t="shared" si="2"/>
        <v>14574697.479</v>
      </c>
      <c r="P29" s="4">
        <f t="shared" si="1"/>
        <v>14574697.479</v>
      </c>
      <c r="Q29" s="26"/>
      <c r="R29" s="56">
        <v>167</v>
      </c>
      <c r="S29" s="70">
        <v>6376.47</v>
      </c>
      <c r="T29" s="4">
        <f t="shared" si="3"/>
        <v>1064870.49</v>
      </c>
      <c r="V29" s="45"/>
      <c r="W29" s="1"/>
      <c r="X29" s="1"/>
    </row>
    <row r="30" spans="1:24" ht="12.75">
      <c r="A30" t="s">
        <v>39</v>
      </c>
      <c r="B30" t="s">
        <v>40</v>
      </c>
      <c r="C30" s="68" t="s">
        <v>339</v>
      </c>
      <c r="D30" s="22">
        <v>922.8</v>
      </c>
      <c r="F30" s="65">
        <v>0</v>
      </c>
      <c r="H30" s="22">
        <f t="shared" si="0"/>
        <v>0</v>
      </c>
      <c r="J30" s="45">
        <v>6665.46</v>
      </c>
      <c r="N30" s="1">
        <f t="shared" si="2"/>
        <v>0</v>
      </c>
      <c r="P30" s="4">
        <f t="shared" si="1"/>
        <v>0</v>
      </c>
      <c r="Q30" s="26"/>
      <c r="R30" s="56">
        <v>8</v>
      </c>
      <c r="S30" s="70">
        <v>6665.46</v>
      </c>
      <c r="T30" s="4">
        <f t="shared" si="3"/>
        <v>53323.68</v>
      </c>
      <c r="V30" s="45"/>
      <c r="W30" s="1"/>
      <c r="X30" s="1"/>
    </row>
    <row r="31" spans="1:24" ht="12.75">
      <c r="A31" t="s">
        <v>41</v>
      </c>
      <c r="B31" t="s">
        <v>40</v>
      </c>
      <c r="C31" s="68" t="s">
        <v>340</v>
      </c>
      <c r="D31" s="22">
        <v>1086.1</v>
      </c>
      <c r="F31" s="65">
        <v>0</v>
      </c>
      <c r="H31" s="22">
        <f t="shared" si="0"/>
        <v>0</v>
      </c>
      <c r="J31" s="45">
        <v>6423.6</v>
      </c>
      <c r="N31" s="1">
        <f t="shared" si="2"/>
        <v>0</v>
      </c>
      <c r="P31" s="4">
        <f t="shared" si="1"/>
        <v>0</v>
      </c>
      <c r="Q31" s="26"/>
      <c r="R31" s="56">
        <v>26.5</v>
      </c>
      <c r="S31" s="70">
        <v>6423.6</v>
      </c>
      <c r="T31" s="4">
        <f t="shared" si="3"/>
        <v>170225.40000000002</v>
      </c>
      <c r="V31" s="45"/>
      <c r="W31" s="1"/>
      <c r="X31" s="1"/>
    </row>
    <row r="32" spans="1:24" ht="12.75">
      <c r="A32" t="s">
        <v>42</v>
      </c>
      <c r="B32" t="s">
        <v>43</v>
      </c>
      <c r="C32" s="68" t="s">
        <v>341</v>
      </c>
      <c r="D32" s="22">
        <v>110.6</v>
      </c>
      <c r="F32" s="65">
        <v>0</v>
      </c>
      <c r="H32" s="22">
        <f t="shared" si="0"/>
        <v>0</v>
      </c>
      <c r="J32" s="45">
        <v>11495.15</v>
      </c>
      <c r="N32" s="1">
        <f t="shared" si="2"/>
        <v>0</v>
      </c>
      <c r="P32" s="4">
        <f t="shared" si="1"/>
        <v>0</v>
      </c>
      <c r="Q32" s="26"/>
      <c r="R32" s="56">
        <v>0</v>
      </c>
      <c r="S32" s="70">
        <v>11495.15</v>
      </c>
      <c r="T32" s="4">
        <f t="shared" si="3"/>
        <v>0</v>
      </c>
      <c r="V32" s="45"/>
      <c r="W32" s="1"/>
      <c r="X32" s="1"/>
    </row>
    <row r="33" spans="1:24" ht="12.75">
      <c r="A33" t="s">
        <v>45</v>
      </c>
      <c r="B33" t="s">
        <v>43</v>
      </c>
      <c r="C33" s="68" t="s">
        <v>342</v>
      </c>
      <c r="D33" s="22">
        <v>173.7</v>
      </c>
      <c r="F33" s="65">
        <v>0</v>
      </c>
      <c r="H33" s="22">
        <f t="shared" si="0"/>
        <v>0</v>
      </c>
      <c r="J33" s="45">
        <v>10763.45</v>
      </c>
      <c r="N33" s="1">
        <f t="shared" si="2"/>
        <v>0</v>
      </c>
      <c r="P33" s="4">
        <f t="shared" si="1"/>
        <v>0</v>
      </c>
      <c r="Q33" s="26"/>
      <c r="R33" s="56">
        <v>4</v>
      </c>
      <c r="S33" s="70">
        <v>10763.45</v>
      </c>
      <c r="T33" s="4">
        <f t="shared" si="3"/>
        <v>43053.8</v>
      </c>
      <c r="V33" s="45"/>
      <c r="W33" s="1"/>
      <c r="X33" s="1"/>
    </row>
    <row r="34" spans="1:24" ht="12.75">
      <c r="A34" t="s">
        <v>46</v>
      </c>
      <c r="B34" t="s">
        <v>47</v>
      </c>
      <c r="C34" s="68" t="s">
        <v>343</v>
      </c>
      <c r="D34" s="22">
        <v>892</v>
      </c>
      <c r="F34" s="65">
        <v>101.3</v>
      </c>
      <c r="H34" s="22">
        <f t="shared" si="0"/>
        <v>101.3</v>
      </c>
      <c r="J34" s="45">
        <v>8114.14</v>
      </c>
      <c r="N34" s="1">
        <f t="shared" si="2"/>
        <v>821962.382</v>
      </c>
      <c r="P34" s="4">
        <f t="shared" si="1"/>
        <v>821962.382</v>
      </c>
      <c r="Q34" s="26"/>
      <c r="R34" s="56">
        <v>20</v>
      </c>
      <c r="S34" s="70">
        <v>8114.14</v>
      </c>
      <c r="T34" s="4">
        <f t="shared" si="3"/>
        <v>162282.80000000002</v>
      </c>
      <c r="V34" s="45"/>
      <c r="W34" s="1"/>
      <c r="X34" s="1"/>
    </row>
    <row r="35" spans="1:24" ht="12.75">
      <c r="A35" t="s">
        <v>48</v>
      </c>
      <c r="B35" t="s">
        <v>49</v>
      </c>
      <c r="C35" s="68" t="s">
        <v>344</v>
      </c>
      <c r="D35" s="22">
        <v>1039</v>
      </c>
      <c r="F35" s="65">
        <v>0</v>
      </c>
      <c r="H35" s="22">
        <f t="shared" si="0"/>
        <v>0</v>
      </c>
      <c r="J35" s="45">
        <v>6405.17</v>
      </c>
      <c r="N35" s="1">
        <f t="shared" si="2"/>
        <v>0</v>
      </c>
      <c r="P35" s="4">
        <f t="shared" si="1"/>
        <v>0</v>
      </c>
      <c r="Q35" s="26"/>
      <c r="R35" s="56">
        <v>29.5</v>
      </c>
      <c r="S35" s="70">
        <v>6405.17</v>
      </c>
      <c r="T35" s="4">
        <f t="shared" si="3"/>
        <v>188952.515</v>
      </c>
      <c r="V35" s="45"/>
      <c r="W35" s="1"/>
      <c r="X35" s="1"/>
    </row>
    <row r="36" spans="1:24" ht="12.75">
      <c r="A36" t="s">
        <v>50</v>
      </c>
      <c r="B36" t="s">
        <v>49</v>
      </c>
      <c r="C36" s="68" t="s">
        <v>345</v>
      </c>
      <c r="D36" s="22">
        <v>331.1</v>
      </c>
      <c r="F36" s="65">
        <v>0</v>
      </c>
      <c r="H36" s="22">
        <f t="shared" si="0"/>
        <v>0</v>
      </c>
      <c r="J36" s="45">
        <v>8066.07</v>
      </c>
      <c r="N36" s="1">
        <f t="shared" si="2"/>
        <v>0</v>
      </c>
      <c r="P36" s="4">
        <f t="shared" si="1"/>
        <v>0</v>
      </c>
      <c r="Q36" s="26"/>
      <c r="R36" s="56">
        <v>10</v>
      </c>
      <c r="S36" s="70">
        <v>8066.07</v>
      </c>
      <c r="T36" s="4">
        <f t="shared" si="3"/>
        <v>80660.7</v>
      </c>
      <c r="V36" s="45"/>
      <c r="W36" s="1"/>
      <c r="X36" s="1"/>
    </row>
    <row r="37" spans="1:24" ht="12.75">
      <c r="A37" t="s">
        <v>51</v>
      </c>
      <c r="B37" t="s">
        <v>49</v>
      </c>
      <c r="C37" s="68" t="s">
        <v>346</v>
      </c>
      <c r="D37" s="22">
        <v>240.3</v>
      </c>
      <c r="F37" s="65">
        <v>0</v>
      </c>
      <c r="H37" s="22">
        <f t="shared" si="0"/>
        <v>0</v>
      </c>
      <c r="J37" s="45">
        <v>9603</v>
      </c>
      <c r="N37" s="1">
        <f t="shared" si="2"/>
        <v>0</v>
      </c>
      <c r="P37" s="4">
        <f t="shared" si="1"/>
        <v>0</v>
      </c>
      <c r="Q37" s="26"/>
      <c r="R37" s="56">
        <v>4</v>
      </c>
      <c r="S37" s="70">
        <v>9603</v>
      </c>
      <c r="T37" s="4">
        <f t="shared" si="3"/>
        <v>38412</v>
      </c>
      <c r="V37" s="45"/>
      <c r="W37" s="1"/>
      <c r="X37" s="1"/>
    </row>
    <row r="38" spans="1:24" ht="12.75">
      <c r="A38" t="s">
        <v>52</v>
      </c>
      <c r="B38" t="s">
        <v>53</v>
      </c>
      <c r="C38" s="68" t="s">
        <v>347</v>
      </c>
      <c r="D38" s="22">
        <v>212.7</v>
      </c>
      <c r="F38" s="65">
        <v>0</v>
      </c>
      <c r="H38" s="22">
        <f t="shared" si="0"/>
        <v>0</v>
      </c>
      <c r="J38" s="45">
        <v>10152.49</v>
      </c>
      <c r="N38" s="1">
        <f t="shared" si="2"/>
        <v>0</v>
      </c>
      <c r="P38" s="4">
        <f t="shared" si="1"/>
        <v>0</v>
      </c>
      <c r="Q38" s="26"/>
      <c r="R38" s="56">
        <v>5</v>
      </c>
      <c r="S38" s="70">
        <v>10152.49</v>
      </c>
      <c r="T38" s="4">
        <f t="shared" si="3"/>
        <v>50762.45</v>
      </c>
      <c r="V38" s="45"/>
      <c r="W38" s="1"/>
      <c r="X38" s="1"/>
    </row>
    <row r="39" spans="1:24" ht="12.75">
      <c r="A39" t="s">
        <v>54</v>
      </c>
      <c r="B39" t="s">
        <v>53</v>
      </c>
      <c r="C39" s="68" t="s">
        <v>348</v>
      </c>
      <c r="D39" s="22">
        <v>267</v>
      </c>
      <c r="F39" s="65">
        <v>0</v>
      </c>
      <c r="H39" s="22">
        <f t="shared" si="0"/>
        <v>0</v>
      </c>
      <c r="J39" s="45">
        <v>9178.79</v>
      </c>
      <c r="N39" s="1">
        <f t="shared" si="2"/>
        <v>0</v>
      </c>
      <c r="P39" s="4">
        <f t="shared" si="1"/>
        <v>0</v>
      </c>
      <c r="Q39" s="26"/>
      <c r="R39" s="56">
        <v>7.5</v>
      </c>
      <c r="S39" s="70">
        <v>9178.79</v>
      </c>
      <c r="T39" s="4">
        <f t="shared" si="3"/>
        <v>68840.925</v>
      </c>
      <c r="V39" s="45"/>
      <c r="W39" s="1"/>
      <c r="X39" s="1"/>
    </row>
    <row r="40" spans="1:24" ht="12.75">
      <c r="A40" t="s">
        <v>55</v>
      </c>
      <c r="B40" t="s">
        <v>56</v>
      </c>
      <c r="C40" s="68" t="s">
        <v>349</v>
      </c>
      <c r="D40" s="22">
        <v>475.40000000000003</v>
      </c>
      <c r="F40" s="65">
        <v>0</v>
      </c>
      <c r="H40" s="22">
        <f t="shared" si="0"/>
        <v>0</v>
      </c>
      <c r="J40" s="45">
        <v>7065.68</v>
      </c>
      <c r="N40" s="1">
        <f t="shared" si="2"/>
        <v>0</v>
      </c>
      <c r="P40" s="4">
        <f t="shared" si="1"/>
        <v>0</v>
      </c>
      <c r="Q40" s="26"/>
      <c r="R40" s="56">
        <v>14.5</v>
      </c>
      <c r="S40" s="70">
        <v>7065.68</v>
      </c>
      <c r="T40" s="4">
        <f t="shared" si="3"/>
        <v>102452.36</v>
      </c>
      <c r="V40" s="45"/>
      <c r="W40" s="1"/>
      <c r="X40" s="1"/>
    </row>
    <row r="41" spans="1:24" ht="12.75">
      <c r="A41" t="s">
        <v>57</v>
      </c>
      <c r="B41" t="s">
        <v>58</v>
      </c>
      <c r="C41" s="68" t="s">
        <v>350</v>
      </c>
      <c r="D41" s="22">
        <v>426.7</v>
      </c>
      <c r="F41" s="65">
        <v>0</v>
      </c>
      <c r="H41" s="22">
        <f t="shared" si="0"/>
        <v>0</v>
      </c>
      <c r="J41" s="45">
        <v>7359.98</v>
      </c>
      <c r="N41" s="1">
        <f t="shared" si="2"/>
        <v>0</v>
      </c>
      <c r="P41" s="4">
        <f t="shared" si="1"/>
        <v>0</v>
      </c>
      <c r="Q41" s="26"/>
      <c r="R41" s="56">
        <v>8.5</v>
      </c>
      <c r="S41" s="70">
        <v>7359.98</v>
      </c>
      <c r="T41" s="4">
        <f t="shared" si="3"/>
        <v>62559.829999999994</v>
      </c>
      <c r="V41" s="45"/>
      <c r="W41" s="1"/>
      <c r="X41" s="1"/>
    </row>
    <row r="42" spans="1:24" ht="12.75">
      <c r="A42" t="s">
        <v>59</v>
      </c>
      <c r="B42" t="s">
        <v>60</v>
      </c>
      <c r="C42" s="68" t="s">
        <v>351</v>
      </c>
      <c r="D42" s="22">
        <v>5034.8</v>
      </c>
      <c r="F42" s="65">
        <v>0</v>
      </c>
      <c r="H42" s="22">
        <f t="shared" si="0"/>
        <v>0</v>
      </c>
      <c r="J42" s="45">
        <v>6157</v>
      </c>
      <c r="N42" s="1">
        <f t="shared" si="2"/>
        <v>0</v>
      </c>
      <c r="P42" s="4">
        <f t="shared" si="1"/>
        <v>0</v>
      </c>
      <c r="Q42" s="26"/>
      <c r="R42" s="56">
        <v>101.5</v>
      </c>
      <c r="S42" s="70">
        <v>6157</v>
      </c>
      <c r="T42" s="4">
        <f t="shared" si="3"/>
        <v>624935.5</v>
      </c>
      <c r="V42" s="45"/>
      <c r="W42" s="1"/>
      <c r="X42" s="1"/>
    </row>
    <row r="43" spans="1:24" ht="12.75">
      <c r="A43" t="s">
        <v>61</v>
      </c>
      <c r="B43" t="s">
        <v>62</v>
      </c>
      <c r="C43" s="68" t="s">
        <v>352</v>
      </c>
      <c r="D43" s="22">
        <v>77251.5</v>
      </c>
      <c r="F43" s="65">
        <v>11326.9</v>
      </c>
      <c r="H43" s="22">
        <f t="shared" si="0"/>
        <v>11326.9</v>
      </c>
      <c r="J43" s="45">
        <v>6856.16</v>
      </c>
      <c r="N43" s="1">
        <f t="shared" si="2"/>
        <v>77659038.704</v>
      </c>
      <c r="P43" s="4">
        <f t="shared" si="1"/>
        <v>77659038.704</v>
      </c>
      <c r="Q43" s="26"/>
      <c r="R43" s="56">
        <v>2016</v>
      </c>
      <c r="S43" s="70">
        <v>6856.16</v>
      </c>
      <c r="T43" s="4">
        <f t="shared" si="3"/>
        <v>13822018.56</v>
      </c>
      <c r="V43" s="45"/>
      <c r="W43" s="1"/>
      <c r="X43" s="1"/>
    </row>
    <row r="44" spans="1:24" ht="12.75">
      <c r="A44" t="s">
        <v>63</v>
      </c>
      <c r="B44" t="s">
        <v>64</v>
      </c>
      <c r="C44" s="68" t="s">
        <v>353</v>
      </c>
      <c r="D44" s="22">
        <v>266.2</v>
      </c>
      <c r="F44" s="65">
        <v>0</v>
      </c>
      <c r="H44" s="22">
        <f t="shared" si="0"/>
        <v>0</v>
      </c>
      <c r="J44" s="45">
        <v>9123.96</v>
      </c>
      <c r="N44" s="1">
        <f t="shared" si="2"/>
        <v>0</v>
      </c>
      <c r="P44" s="4">
        <f t="shared" si="1"/>
        <v>0</v>
      </c>
      <c r="Q44" s="26"/>
      <c r="R44" s="56">
        <v>6</v>
      </c>
      <c r="S44" s="70">
        <v>9123.96</v>
      </c>
      <c r="T44" s="4">
        <f t="shared" si="3"/>
        <v>54743.759999999995</v>
      </c>
      <c r="V44" s="45"/>
      <c r="W44" s="1"/>
      <c r="X44" s="1"/>
    </row>
    <row r="45" spans="1:24" ht="12.75">
      <c r="A45" t="s">
        <v>65</v>
      </c>
      <c r="B45" t="s">
        <v>66</v>
      </c>
      <c r="C45" s="68" t="s">
        <v>354</v>
      </c>
      <c r="D45" s="22">
        <v>61199.1</v>
      </c>
      <c r="F45" s="65">
        <v>9105.6</v>
      </c>
      <c r="G45" s="22">
        <v>2936.2</v>
      </c>
      <c r="H45" s="22">
        <f t="shared" si="0"/>
        <v>6169.400000000001</v>
      </c>
      <c r="J45" s="45">
        <v>6221.28</v>
      </c>
      <c r="L45" s="1">
        <v>5910.24</v>
      </c>
      <c r="N45" s="1">
        <f>H45*J45</f>
        <v>38381564.832</v>
      </c>
      <c r="O45" s="1">
        <f>G45*L45</f>
        <v>17353646.687999997</v>
      </c>
      <c r="P45" s="4">
        <f t="shared" si="1"/>
        <v>55735211.519999996</v>
      </c>
      <c r="Q45" s="26"/>
      <c r="R45" s="56">
        <v>117.5</v>
      </c>
      <c r="S45" s="70">
        <v>6221.28</v>
      </c>
      <c r="T45" s="4">
        <f t="shared" si="3"/>
        <v>731000.4</v>
      </c>
      <c r="V45" s="45"/>
      <c r="W45" s="1"/>
      <c r="X45" s="1"/>
    </row>
    <row r="46" spans="1:24" ht="12.75">
      <c r="A46" t="s">
        <v>67</v>
      </c>
      <c r="B46" t="s">
        <v>68</v>
      </c>
      <c r="C46" s="68" t="s">
        <v>355</v>
      </c>
      <c r="D46" s="22">
        <v>6056.6</v>
      </c>
      <c r="F46" s="65">
        <v>338.8</v>
      </c>
      <c r="H46" s="22">
        <f t="shared" si="0"/>
        <v>338.8</v>
      </c>
      <c r="J46" s="45">
        <v>6727.17</v>
      </c>
      <c r="N46" s="1">
        <f t="shared" si="2"/>
        <v>2279165.196</v>
      </c>
      <c r="P46" s="4">
        <f t="shared" si="1"/>
        <v>2279165.196</v>
      </c>
      <c r="Q46" s="26"/>
      <c r="R46" s="56">
        <v>59</v>
      </c>
      <c r="S46" s="70">
        <v>6727.17</v>
      </c>
      <c r="T46" s="4">
        <f t="shared" si="3"/>
        <v>396903.03</v>
      </c>
      <c r="V46" s="45"/>
      <c r="W46" s="1"/>
      <c r="X46" s="1"/>
    </row>
    <row r="47" spans="1:24" ht="12.75">
      <c r="A47" t="s">
        <v>69</v>
      </c>
      <c r="B47" t="s">
        <v>70</v>
      </c>
      <c r="C47" s="68" t="s">
        <v>356</v>
      </c>
      <c r="D47" s="22">
        <v>2522.1</v>
      </c>
      <c r="F47" s="65">
        <v>427.6</v>
      </c>
      <c r="H47" s="22">
        <f t="shared" si="0"/>
        <v>427.6</v>
      </c>
      <c r="J47" s="45">
        <v>6343.36</v>
      </c>
      <c r="N47" s="1">
        <f t="shared" si="2"/>
        <v>2712420.736</v>
      </c>
      <c r="P47" s="4">
        <f t="shared" si="1"/>
        <v>2712420.736</v>
      </c>
      <c r="Q47" s="26"/>
      <c r="R47" s="56">
        <v>10.5</v>
      </c>
      <c r="S47" s="70">
        <v>6343.36</v>
      </c>
      <c r="T47" s="4">
        <f t="shared" si="3"/>
        <v>66605.28</v>
      </c>
      <c r="V47" s="45"/>
      <c r="W47" s="1"/>
      <c r="X47" s="1"/>
    </row>
    <row r="48" spans="1:24" ht="12.75">
      <c r="A48" t="s">
        <v>71</v>
      </c>
      <c r="B48" t="s">
        <v>70</v>
      </c>
      <c r="C48" s="68" t="s">
        <v>357</v>
      </c>
      <c r="D48" s="22">
        <v>354.3</v>
      </c>
      <c r="F48" s="65">
        <v>0</v>
      </c>
      <c r="H48" s="22">
        <f t="shared" si="0"/>
        <v>0</v>
      </c>
      <c r="J48" s="45">
        <v>8402.55</v>
      </c>
      <c r="N48" s="1">
        <f t="shared" si="2"/>
        <v>0</v>
      </c>
      <c r="P48" s="4">
        <f t="shared" si="1"/>
        <v>0</v>
      </c>
      <c r="Q48" s="26"/>
      <c r="R48" s="56">
        <v>4.5</v>
      </c>
      <c r="S48" s="70">
        <v>8402.55</v>
      </c>
      <c r="T48" s="4">
        <f t="shared" si="3"/>
        <v>37811.475</v>
      </c>
      <c r="V48" s="45"/>
      <c r="W48" s="1"/>
      <c r="X48" s="1"/>
    </row>
    <row r="49" spans="1:24" ht="12.75">
      <c r="A49" t="s">
        <v>73</v>
      </c>
      <c r="B49" t="s">
        <v>70</v>
      </c>
      <c r="C49" s="68" t="s">
        <v>358</v>
      </c>
      <c r="D49" s="22">
        <v>298.5</v>
      </c>
      <c r="F49" s="65">
        <v>0</v>
      </c>
      <c r="H49" s="22">
        <f t="shared" si="0"/>
        <v>0</v>
      </c>
      <c r="J49" s="45">
        <v>8864.8</v>
      </c>
      <c r="N49" s="1">
        <f t="shared" si="2"/>
        <v>0</v>
      </c>
      <c r="P49" s="4">
        <f t="shared" si="1"/>
        <v>0</v>
      </c>
      <c r="Q49" s="26"/>
      <c r="R49" s="56">
        <v>7.5</v>
      </c>
      <c r="S49" s="70">
        <v>8864.8</v>
      </c>
      <c r="T49" s="4">
        <f t="shared" si="3"/>
        <v>66486</v>
      </c>
      <c r="V49" s="45"/>
      <c r="W49" s="1"/>
      <c r="X49" s="1"/>
    </row>
    <row r="50" spans="1:24" ht="12.75">
      <c r="A50" t="s">
        <v>74</v>
      </c>
      <c r="B50" t="s">
        <v>70</v>
      </c>
      <c r="C50" s="68" t="s">
        <v>359</v>
      </c>
      <c r="D50" s="22">
        <v>214.3</v>
      </c>
      <c r="F50" s="65">
        <v>0</v>
      </c>
      <c r="H50" s="22">
        <f t="shared" si="0"/>
        <v>0</v>
      </c>
      <c r="J50" s="45">
        <v>10449.29</v>
      </c>
      <c r="N50" s="1">
        <f t="shared" si="2"/>
        <v>0</v>
      </c>
      <c r="P50" s="4">
        <f t="shared" si="1"/>
        <v>0</v>
      </c>
      <c r="Q50" s="26"/>
      <c r="R50" s="56">
        <v>4</v>
      </c>
      <c r="S50" s="70">
        <v>10449.29</v>
      </c>
      <c r="T50" s="4">
        <f t="shared" si="3"/>
        <v>41797.16</v>
      </c>
      <c r="V50" s="45"/>
      <c r="W50" s="1"/>
      <c r="X50" s="1"/>
    </row>
    <row r="51" spans="1:24" ht="12.75">
      <c r="A51" t="s">
        <v>75</v>
      </c>
      <c r="B51" t="s">
        <v>70</v>
      </c>
      <c r="C51" s="68" t="s">
        <v>360</v>
      </c>
      <c r="D51" s="22">
        <v>40.4</v>
      </c>
      <c r="F51" s="65">
        <v>0</v>
      </c>
      <c r="H51" s="22">
        <f t="shared" si="0"/>
        <v>0</v>
      </c>
      <c r="J51" s="45">
        <v>14181.25</v>
      </c>
      <c r="N51" s="1">
        <f t="shared" si="2"/>
        <v>0</v>
      </c>
      <c r="P51" s="4">
        <f t="shared" si="1"/>
        <v>0</v>
      </c>
      <c r="Q51" s="26"/>
      <c r="R51" s="56">
        <v>0</v>
      </c>
      <c r="S51" s="70">
        <v>14181.25</v>
      </c>
      <c r="T51" s="4">
        <f t="shared" si="3"/>
        <v>0</v>
      </c>
      <c r="V51" s="45"/>
      <c r="W51" s="1"/>
      <c r="X51" s="1"/>
    </row>
    <row r="52" spans="1:24" ht="12.75">
      <c r="A52" t="s">
        <v>76</v>
      </c>
      <c r="B52" t="s">
        <v>77</v>
      </c>
      <c r="C52" s="68" t="s">
        <v>361</v>
      </c>
      <c r="D52" s="22">
        <v>509.7</v>
      </c>
      <c r="F52" s="65">
        <v>0</v>
      </c>
      <c r="H52" s="22">
        <f t="shared" si="0"/>
        <v>0</v>
      </c>
      <c r="J52" s="45">
        <v>7285.48</v>
      </c>
      <c r="N52" s="1">
        <f t="shared" si="2"/>
        <v>0</v>
      </c>
      <c r="P52" s="4">
        <f t="shared" si="1"/>
        <v>0</v>
      </c>
      <c r="Q52" s="26"/>
      <c r="R52" s="56">
        <v>11</v>
      </c>
      <c r="S52" s="70">
        <v>7285.48</v>
      </c>
      <c r="T52" s="4">
        <f t="shared" si="3"/>
        <v>80140.28</v>
      </c>
      <c r="V52" s="45"/>
      <c r="W52" s="1"/>
      <c r="X52" s="1"/>
    </row>
    <row r="53" spans="1:24" ht="12.75">
      <c r="A53" t="s">
        <v>78</v>
      </c>
      <c r="B53" t="s">
        <v>77</v>
      </c>
      <c r="C53" s="68" t="s">
        <v>362</v>
      </c>
      <c r="D53" s="22">
        <v>10396.9</v>
      </c>
      <c r="F53" s="65">
        <v>1907</v>
      </c>
      <c r="H53" s="22">
        <f t="shared" si="0"/>
        <v>1907</v>
      </c>
      <c r="J53" s="45">
        <v>6539.85</v>
      </c>
      <c r="N53" s="1">
        <f t="shared" si="2"/>
        <v>12471493.950000001</v>
      </c>
      <c r="P53" s="4">
        <f t="shared" si="1"/>
        <v>12471493.950000001</v>
      </c>
      <c r="Q53" s="26"/>
      <c r="R53" s="56">
        <v>182</v>
      </c>
      <c r="S53" s="70">
        <v>6539.85</v>
      </c>
      <c r="T53" s="4">
        <f t="shared" si="3"/>
        <v>1190252.7</v>
      </c>
      <c r="V53" s="45"/>
      <c r="W53" s="1"/>
      <c r="X53" s="1"/>
    </row>
    <row r="54" spans="1:24" ht="12.75">
      <c r="A54" t="s">
        <v>79</v>
      </c>
      <c r="B54" t="s">
        <v>77</v>
      </c>
      <c r="C54" s="68" t="s">
        <v>363</v>
      </c>
      <c r="D54" s="22">
        <v>8664.5</v>
      </c>
      <c r="F54" s="65">
        <v>136.6</v>
      </c>
      <c r="H54" s="22">
        <f t="shared" si="0"/>
        <v>136.6</v>
      </c>
      <c r="J54" s="45">
        <v>6144.02</v>
      </c>
      <c r="N54" s="1">
        <f t="shared" si="2"/>
        <v>839273.132</v>
      </c>
      <c r="P54" s="4">
        <f t="shared" si="1"/>
        <v>839273.132</v>
      </c>
      <c r="Q54" s="26"/>
      <c r="R54" s="56">
        <v>60</v>
      </c>
      <c r="S54" s="70">
        <v>6144.02</v>
      </c>
      <c r="T54" s="4">
        <f t="shared" si="3"/>
        <v>368641.2</v>
      </c>
      <c r="V54" s="45"/>
      <c r="W54" s="1"/>
      <c r="X54" s="1"/>
    </row>
    <row r="55" spans="1:24" ht="12.75">
      <c r="A55" t="s">
        <v>80</v>
      </c>
      <c r="B55" t="s">
        <v>77</v>
      </c>
      <c r="C55" s="68" t="s">
        <v>364</v>
      </c>
      <c r="D55" s="22">
        <v>7322.3</v>
      </c>
      <c r="F55" s="65">
        <v>0</v>
      </c>
      <c r="H55" s="22">
        <f t="shared" si="0"/>
        <v>0</v>
      </c>
      <c r="J55" s="45">
        <v>6144.12</v>
      </c>
      <c r="N55" s="1">
        <f t="shared" si="2"/>
        <v>0</v>
      </c>
      <c r="P55" s="4">
        <f t="shared" si="1"/>
        <v>0</v>
      </c>
      <c r="Q55" s="26"/>
      <c r="R55" s="56">
        <v>60</v>
      </c>
      <c r="S55" s="70">
        <v>6144.12</v>
      </c>
      <c r="T55" s="4">
        <f t="shared" si="3"/>
        <v>368647.2</v>
      </c>
      <c r="V55" s="45"/>
      <c r="W55" s="1"/>
      <c r="X55" s="1"/>
    </row>
    <row r="56" spans="1:24" ht="12.75">
      <c r="A56" t="s">
        <v>81</v>
      </c>
      <c r="B56" t="s">
        <v>77</v>
      </c>
      <c r="C56" s="68" t="s">
        <v>365</v>
      </c>
      <c r="D56" s="22">
        <v>28017</v>
      </c>
      <c r="F56" s="65">
        <v>2135.7</v>
      </c>
      <c r="H56" s="22">
        <f t="shared" si="0"/>
        <v>2135.7</v>
      </c>
      <c r="J56" s="45">
        <v>6343.31</v>
      </c>
      <c r="N56" s="1">
        <f t="shared" si="2"/>
        <v>13547407.167</v>
      </c>
      <c r="P56" s="4">
        <f t="shared" si="1"/>
        <v>13547407.167</v>
      </c>
      <c r="Q56" s="26"/>
      <c r="R56" s="56">
        <v>412</v>
      </c>
      <c r="S56" s="70">
        <v>6343.31</v>
      </c>
      <c r="T56" s="4">
        <f t="shared" si="3"/>
        <v>2613443.72</v>
      </c>
      <c r="V56" s="45"/>
      <c r="W56" s="1"/>
      <c r="X56" s="1"/>
    </row>
    <row r="57" spans="1:24" ht="12.75">
      <c r="A57" t="s">
        <v>82</v>
      </c>
      <c r="B57" t="s">
        <v>77</v>
      </c>
      <c r="C57" s="68" t="s">
        <v>366</v>
      </c>
      <c r="D57" s="22">
        <v>4380.5</v>
      </c>
      <c r="F57" s="65">
        <v>741</v>
      </c>
      <c r="H57" s="22">
        <f t="shared" si="0"/>
        <v>741</v>
      </c>
      <c r="J57" s="45">
        <v>6144.12</v>
      </c>
      <c r="N57" s="1">
        <f t="shared" si="2"/>
        <v>4552792.92</v>
      </c>
      <c r="P57" s="4">
        <f t="shared" si="1"/>
        <v>4552792.92</v>
      </c>
      <c r="Q57" s="26"/>
      <c r="R57" s="56">
        <v>0</v>
      </c>
      <c r="S57" s="70">
        <v>6144.12</v>
      </c>
      <c r="T57" s="4">
        <f t="shared" si="3"/>
        <v>0</v>
      </c>
      <c r="V57" s="45"/>
      <c r="W57" s="1"/>
      <c r="X57" s="1"/>
    </row>
    <row r="58" spans="1:24" ht="12.75">
      <c r="A58" t="s">
        <v>83</v>
      </c>
      <c r="B58" t="s">
        <v>77</v>
      </c>
      <c r="C58" s="68" t="s">
        <v>367</v>
      </c>
      <c r="D58" s="22">
        <v>1429.7</v>
      </c>
      <c r="F58" s="65">
        <v>0</v>
      </c>
      <c r="H58" s="22">
        <f t="shared" si="0"/>
        <v>0</v>
      </c>
      <c r="J58" s="45">
        <v>6537.35</v>
      </c>
      <c r="N58" s="1">
        <f t="shared" si="2"/>
        <v>0</v>
      </c>
      <c r="P58" s="4">
        <f t="shared" si="1"/>
        <v>0</v>
      </c>
      <c r="Q58" s="26"/>
      <c r="R58" s="56">
        <v>0</v>
      </c>
      <c r="S58" s="70">
        <v>6537.35</v>
      </c>
      <c r="T58" s="4">
        <f t="shared" si="3"/>
        <v>0</v>
      </c>
      <c r="V58" s="45"/>
      <c r="W58" s="1"/>
      <c r="X58" s="1"/>
    </row>
    <row r="59" spans="1:24" ht="12.75">
      <c r="A59" t="s">
        <v>84</v>
      </c>
      <c r="B59" t="s">
        <v>77</v>
      </c>
      <c r="C59" s="91" t="s">
        <v>368</v>
      </c>
      <c r="D59" s="22">
        <v>22720.9</v>
      </c>
      <c r="F59" s="65">
        <v>3266.8</v>
      </c>
      <c r="H59" s="22">
        <f t="shared" si="0"/>
        <v>3266.8</v>
      </c>
      <c r="J59" s="45">
        <v>6143.78</v>
      </c>
      <c r="N59" s="1">
        <f t="shared" si="2"/>
        <v>20070500.504</v>
      </c>
      <c r="P59" s="4">
        <f t="shared" si="1"/>
        <v>20070500.504</v>
      </c>
      <c r="Q59" s="26"/>
      <c r="R59" s="56">
        <v>39.5</v>
      </c>
      <c r="S59" s="70">
        <v>6143.78</v>
      </c>
      <c r="T59" s="4">
        <f t="shared" si="3"/>
        <v>242679.31</v>
      </c>
      <c r="V59" s="45"/>
      <c r="W59" s="1"/>
      <c r="X59" s="1"/>
    </row>
    <row r="60" spans="1:24" ht="12.75">
      <c r="A60" t="s">
        <v>85</v>
      </c>
      <c r="B60" t="s">
        <v>77</v>
      </c>
      <c r="C60" s="68" t="s">
        <v>369</v>
      </c>
      <c r="D60" s="22">
        <v>951.7</v>
      </c>
      <c r="F60" s="65">
        <v>0</v>
      </c>
      <c r="H60" s="22">
        <f t="shared" si="0"/>
        <v>0</v>
      </c>
      <c r="J60" s="45">
        <v>6930.58</v>
      </c>
      <c r="N60" s="1">
        <f t="shared" si="2"/>
        <v>0</v>
      </c>
      <c r="P60" s="4">
        <f t="shared" si="1"/>
        <v>0</v>
      </c>
      <c r="Q60" s="26"/>
      <c r="R60" s="56">
        <v>31.5</v>
      </c>
      <c r="S60" s="70">
        <v>6930.58</v>
      </c>
      <c r="T60" s="4">
        <f t="shared" si="3"/>
        <v>218313.27</v>
      </c>
      <c r="V60" s="45"/>
      <c r="W60" s="1"/>
      <c r="X60" s="1"/>
    </row>
    <row r="61" spans="1:24" ht="12.75">
      <c r="A61" t="s">
        <v>86</v>
      </c>
      <c r="B61" t="s">
        <v>77</v>
      </c>
      <c r="C61" s="68" t="s">
        <v>370</v>
      </c>
      <c r="D61" s="22">
        <v>643</v>
      </c>
      <c r="F61" s="65">
        <v>0</v>
      </c>
      <c r="H61" s="22">
        <f t="shared" si="0"/>
        <v>0</v>
      </c>
      <c r="J61" s="45">
        <v>7050.93</v>
      </c>
      <c r="N61" s="1">
        <f t="shared" si="2"/>
        <v>0</v>
      </c>
      <c r="P61" s="4">
        <f t="shared" si="1"/>
        <v>0</v>
      </c>
      <c r="Q61" s="26"/>
      <c r="R61" s="56">
        <v>9</v>
      </c>
      <c r="S61" s="70">
        <v>7050.93</v>
      </c>
      <c r="T61" s="4">
        <f t="shared" si="3"/>
        <v>63458.37</v>
      </c>
      <c r="V61" s="45"/>
      <c r="W61" s="1"/>
      <c r="X61" s="1"/>
    </row>
    <row r="62" spans="1:24" ht="12.75">
      <c r="A62" t="s">
        <v>87</v>
      </c>
      <c r="B62" t="s">
        <v>77</v>
      </c>
      <c r="C62" s="68" t="s">
        <v>371</v>
      </c>
      <c r="D62" s="22">
        <v>224.2</v>
      </c>
      <c r="F62" s="65">
        <v>0</v>
      </c>
      <c r="H62" s="22">
        <f t="shared" si="0"/>
        <v>0</v>
      </c>
      <c r="J62" s="45">
        <v>10398.53</v>
      </c>
      <c r="N62" s="1">
        <f t="shared" si="2"/>
        <v>0</v>
      </c>
      <c r="P62" s="4">
        <f t="shared" si="1"/>
        <v>0</v>
      </c>
      <c r="Q62" s="26"/>
      <c r="R62" s="56">
        <v>6</v>
      </c>
      <c r="S62" s="70">
        <v>10398.53</v>
      </c>
      <c r="T62" s="4">
        <f t="shared" si="3"/>
        <v>62391.18000000001</v>
      </c>
      <c r="V62" s="45"/>
      <c r="W62" s="1"/>
      <c r="X62" s="1"/>
    </row>
    <row r="63" spans="1:24" ht="12.75">
      <c r="A63" t="s">
        <v>88</v>
      </c>
      <c r="B63" t="s">
        <v>77</v>
      </c>
      <c r="C63" s="68" t="s">
        <v>372</v>
      </c>
      <c r="D63" s="22">
        <v>5766.1</v>
      </c>
      <c r="F63" s="65">
        <v>805.7</v>
      </c>
      <c r="H63" s="22">
        <f t="shared" si="0"/>
        <v>805.7</v>
      </c>
      <c r="J63" s="45">
        <v>6144.12</v>
      </c>
      <c r="N63" s="1">
        <f t="shared" si="2"/>
        <v>4950317.484</v>
      </c>
      <c r="P63" s="4">
        <f t="shared" si="1"/>
        <v>4950317.484</v>
      </c>
      <c r="Q63" s="26"/>
      <c r="R63" s="56">
        <v>20</v>
      </c>
      <c r="S63" s="70">
        <v>6144.12</v>
      </c>
      <c r="T63" s="4">
        <f t="shared" si="3"/>
        <v>122882.4</v>
      </c>
      <c r="V63" s="45"/>
      <c r="W63" s="1"/>
      <c r="X63" s="1"/>
    </row>
    <row r="64" spans="1:24" ht="12.75">
      <c r="A64" t="s">
        <v>89</v>
      </c>
      <c r="B64" t="s">
        <v>77</v>
      </c>
      <c r="C64" s="68" t="s">
        <v>373</v>
      </c>
      <c r="D64" s="22">
        <v>14572.9</v>
      </c>
      <c r="F64" s="65">
        <v>2525.8</v>
      </c>
      <c r="H64" s="22">
        <f t="shared" si="0"/>
        <v>2525.8</v>
      </c>
      <c r="J64" s="45">
        <v>6137.49</v>
      </c>
      <c r="N64" s="1">
        <f t="shared" si="2"/>
        <v>15502072.242</v>
      </c>
      <c r="P64" s="4">
        <f t="shared" si="1"/>
        <v>15502072.242</v>
      </c>
      <c r="Q64" s="26"/>
      <c r="R64" s="56">
        <v>62.5</v>
      </c>
      <c r="S64" s="70">
        <v>6137.49</v>
      </c>
      <c r="T64" s="4">
        <f t="shared" si="3"/>
        <v>383593.125</v>
      </c>
      <c r="V64" s="45"/>
      <c r="W64" s="1"/>
      <c r="X64" s="1"/>
    </row>
    <row r="65" spans="1:24" ht="12.75">
      <c r="A65" t="s">
        <v>90</v>
      </c>
      <c r="B65" t="s">
        <v>77</v>
      </c>
      <c r="C65" s="68" t="s">
        <v>374</v>
      </c>
      <c r="D65" s="22">
        <v>177.39999999999998</v>
      </c>
      <c r="F65" s="65">
        <v>0</v>
      </c>
      <c r="H65" s="22">
        <f t="shared" si="0"/>
        <v>0</v>
      </c>
      <c r="J65" s="45">
        <v>10537.16</v>
      </c>
      <c r="N65" s="1">
        <f t="shared" si="2"/>
        <v>0</v>
      </c>
      <c r="P65" s="4">
        <f t="shared" si="1"/>
        <v>0</v>
      </c>
      <c r="Q65" s="26"/>
      <c r="R65" s="56">
        <v>2</v>
      </c>
      <c r="S65" s="70">
        <v>10537.16</v>
      </c>
      <c r="T65" s="4">
        <f t="shared" si="3"/>
        <v>21074.32</v>
      </c>
      <c r="V65" s="45"/>
      <c r="W65" s="1"/>
      <c r="X65" s="1"/>
    </row>
    <row r="66" spans="1:24" ht="12.75">
      <c r="A66" t="s">
        <v>91</v>
      </c>
      <c r="B66" t="s">
        <v>77</v>
      </c>
      <c r="C66" s="68" t="s">
        <v>375</v>
      </c>
      <c r="D66" s="22">
        <v>292</v>
      </c>
      <c r="F66" s="65">
        <v>0</v>
      </c>
      <c r="H66" s="22">
        <f t="shared" si="0"/>
        <v>0</v>
      </c>
      <c r="J66" s="45">
        <v>8885</v>
      </c>
      <c r="N66" s="1">
        <f t="shared" si="2"/>
        <v>0</v>
      </c>
      <c r="P66" s="4">
        <f t="shared" si="1"/>
        <v>0</v>
      </c>
      <c r="Q66" s="26"/>
      <c r="R66" s="56">
        <v>7</v>
      </c>
      <c r="S66" s="70">
        <v>8885</v>
      </c>
      <c r="T66" s="4">
        <f t="shared" si="3"/>
        <v>62195</v>
      </c>
      <c r="V66" s="45"/>
      <c r="W66" s="1"/>
      <c r="X66" s="1"/>
    </row>
    <row r="67" spans="1:24" ht="12.75">
      <c r="A67" t="s">
        <v>92</v>
      </c>
      <c r="B67" t="s">
        <v>93</v>
      </c>
      <c r="C67" s="68" t="s">
        <v>376</v>
      </c>
      <c r="D67" s="22">
        <v>3735.1000000000004</v>
      </c>
      <c r="F67" s="65">
        <v>227.7</v>
      </c>
      <c r="H67" s="22">
        <f t="shared" si="0"/>
        <v>227.7</v>
      </c>
      <c r="J67" s="45">
        <v>6144.12</v>
      </c>
      <c r="N67" s="1">
        <f t="shared" si="2"/>
        <v>1399016.1239999998</v>
      </c>
      <c r="P67" s="4">
        <f t="shared" si="1"/>
        <v>1399016.1239999998</v>
      </c>
      <c r="Q67" s="26"/>
      <c r="R67" s="56">
        <v>94</v>
      </c>
      <c r="S67" s="70">
        <v>6144.12</v>
      </c>
      <c r="T67" s="4">
        <f t="shared" si="3"/>
        <v>577547.28</v>
      </c>
      <c r="V67" s="45"/>
      <c r="W67" s="1"/>
      <c r="X67" s="1"/>
    </row>
    <row r="68" spans="1:24" ht="12.75">
      <c r="A68" t="s">
        <v>94</v>
      </c>
      <c r="B68" t="s">
        <v>93</v>
      </c>
      <c r="C68" s="68" t="s">
        <v>377</v>
      </c>
      <c r="D68" s="22">
        <v>1595.8999999999999</v>
      </c>
      <c r="F68" s="65">
        <v>0</v>
      </c>
      <c r="H68" s="22">
        <f aca="true" t="shared" si="4" ref="H68:H131">F68-G68</f>
        <v>0</v>
      </c>
      <c r="J68" s="45">
        <v>6253.57</v>
      </c>
      <c r="N68" s="1">
        <f t="shared" si="2"/>
        <v>0</v>
      </c>
      <c r="P68" s="4">
        <f aca="true" t="shared" si="5" ref="P68:P131">N68+O68</f>
        <v>0</v>
      </c>
      <c r="Q68" s="26"/>
      <c r="R68" s="56">
        <v>30.5</v>
      </c>
      <c r="S68" s="70">
        <v>6253.57</v>
      </c>
      <c r="T68" s="4">
        <f t="shared" si="3"/>
        <v>190733.88499999998</v>
      </c>
      <c r="V68" s="45"/>
      <c r="W68" s="1"/>
      <c r="X68" s="1"/>
    </row>
    <row r="69" spans="1:24" ht="12.75">
      <c r="A69" t="s">
        <v>95</v>
      </c>
      <c r="B69" t="s">
        <v>93</v>
      </c>
      <c r="C69" s="68" t="s">
        <v>378</v>
      </c>
      <c r="D69" s="22">
        <v>207.6</v>
      </c>
      <c r="F69" s="65">
        <v>0</v>
      </c>
      <c r="H69" s="22">
        <f t="shared" si="4"/>
        <v>0</v>
      </c>
      <c r="J69" s="45">
        <v>10211.12</v>
      </c>
      <c r="N69" s="1">
        <f aca="true" t="shared" si="6" ref="N69:N132">H69*J69</f>
        <v>0</v>
      </c>
      <c r="P69" s="4">
        <f t="shared" si="5"/>
        <v>0</v>
      </c>
      <c r="Q69" s="26"/>
      <c r="R69" s="56">
        <v>5.5</v>
      </c>
      <c r="S69" s="70">
        <v>10211.12</v>
      </c>
      <c r="T69" s="4">
        <f aca="true" t="shared" si="7" ref="T69:T132">R69*S69</f>
        <v>56161.16</v>
      </c>
      <c r="V69" s="45"/>
      <c r="W69" s="1"/>
      <c r="X69" s="1"/>
    </row>
    <row r="70" spans="1:24" ht="12.75">
      <c r="A70" t="s">
        <v>96</v>
      </c>
      <c r="B70" t="s">
        <v>97</v>
      </c>
      <c r="C70" s="68" t="s">
        <v>379</v>
      </c>
      <c r="D70" s="22">
        <v>5221.6</v>
      </c>
      <c r="F70" s="65">
        <v>128.1</v>
      </c>
      <c r="H70" s="22">
        <f t="shared" si="4"/>
        <v>128.1</v>
      </c>
      <c r="J70" s="45">
        <v>6698.41</v>
      </c>
      <c r="N70" s="1">
        <f t="shared" si="6"/>
        <v>858066.321</v>
      </c>
      <c r="P70" s="4">
        <f t="shared" si="5"/>
        <v>858066.321</v>
      </c>
      <c r="Q70" s="26"/>
      <c r="R70" s="56">
        <v>71</v>
      </c>
      <c r="S70" s="70">
        <v>6698.41</v>
      </c>
      <c r="T70" s="4">
        <f t="shared" si="7"/>
        <v>475587.11</v>
      </c>
      <c r="V70" s="45"/>
      <c r="W70" s="1"/>
      <c r="X70" s="1"/>
    </row>
    <row r="71" spans="1:24" ht="12.75">
      <c r="A71" t="s">
        <v>98</v>
      </c>
      <c r="B71" t="s">
        <v>97</v>
      </c>
      <c r="C71" s="68" t="s">
        <v>380</v>
      </c>
      <c r="D71" s="22">
        <v>4525.400000000001</v>
      </c>
      <c r="F71" s="65">
        <v>0</v>
      </c>
      <c r="H71" s="22">
        <f t="shared" si="4"/>
        <v>0</v>
      </c>
      <c r="J71" s="45">
        <v>6232.23</v>
      </c>
      <c r="N71" s="1">
        <f t="shared" si="6"/>
        <v>0</v>
      </c>
      <c r="P71" s="4">
        <f t="shared" si="5"/>
        <v>0</v>
      </c>
      <c r="Q71" s="26"/>
      <c r="R71" s="56">
        <v>49</v>
      </c>
      <c r="S71" s="70">
        <v>6232.23</v>
      </c>
      <c r="T71" s="4">
        <f t="shared" si="7"/>
        <v>305379.26999999996</v>
      </c>
      <c r="V71" s="45"/>
      <c r="W71" s="1"/>
      <c r="X71" s="1"/>
    </row>
    <row r="72" spans="1:24" ht="12.75">
      <c r="A72" t="s">
        <v>99</v>
      </c>
      <c r="B72" t="s">
        <v>97</v>
      </c>
      <c r="C72" s="68" t="s">
        <v>381</v>
      </c>
      <c r="D72" s="22">
        <v>1117.5</v>
      </c>
      <c r="F72" s="65">
        <v>0</v>
      </c>
      <c r="H72" s="22">
        <f t="shared" si="4"/>
        <v>0</v>
      </c>
      <c r="J72" s="45">
        <v>6740.77</v>
      </c>
      <c r="N72" s="1">
        <f t="shared" si="6"/>
        <v>0</v>
      </c>
      <c r="P72" s="4">
        <f t="shared" si="5"/>
        <v>0</v>
      </c>
      <c r="Q72" s="26"/>
      <c r="R72" s="56">
        <v>35</v>
      </c>
      <c r="S72" s="70">
        <v>6740.77</v>
      </c>
      <c r="T72" s="4">
        <f t="shared" si="7"/>
        <v>235926.95</v>
      </c>
      <c r="V72" s="45"/>
      <c r="W72" s="1"/>
      <c r="X72" s="1"/>
    </row>
    <row r="73" spans="1:24" ht="12.75">
      <c r="A73" t="s">
        <v>100</v>
      </c>
      <c r="B73" t="s">
        <v>101</v>
      </c>
      <c r="C73" s="68" t="s">
        <v>382</v>
      </c>
      <c r="D73" s="22">
        <v>336.6</v>
      </c>
      <c r="F73" s="65">
        <v>0</v>
      </c>
      <c r="H73" s="22">
        <f t="shared" si="4"/>
        <v>0</v>
      </c>
      <c r="J73" s="45">
        <v>8645.49</v>
      </c>
      <c r="N73" s="1">
        <f t="shared" si="6"/>
        <v>0</v>
      </c>
      <c r="P73" s="4">
        <f t="shared" si="5"/>
        <v>0</v>
      </c>
      <c r="Q73" s="26"/>
      <c r="R73" s="56">
        <v>3.5</v>
      </c>
      <c r="S73" s="70">
        <v>8645.49</v>
      </c>
      <c r="T73" s="4">
        <f t="shared" si="7"/>
        <v>30259.215</v>
      </c>
      <c r="V73" s="45"/>
      <c r="W73" s="1"/>
      <c r="X73" s="1"/>
    </row>
    <row r="74" spans="1:24" ht="12.75">
      <c r="A74" t="s">
        <v>102</v>
      </c>
      <c r="B74" t="s">
        <v>103</v>
      </c>
      <c r="C74" s="68" t="s">
        <v>383</v>
      </c>
      <c r="D74" s="22">
        <v>437.8</v>
      </c>
      <c r="F74" s="65">
        <v>0</v>
      </c>
      <c r="H74" s="22">
        <f t="shared" si="4"/>
        <v>0</v>
      </c>
      <c r="J74" s="45">
        <v>7722.49</v>
      </c>
      <c r="N74" s="1">
        <f t="shared" si="6"/>
        <v>0</v>
      </c>
      <c r="P74" s="4">
        <f t="shared" si="5"/>
        <v>0</v>
      </c>
      <c r="Q74" s="26"/>
      <c r="R74" s="56">
        <v>10</v>
      </c>
      <c r="S74" s="70">
        <v>7722.49</v>
      </c>
      <c r="T74" s="4">
        <f t="shared" si="7"/>
        <v>77224.9</v>
      </c>
      <c r="V74" s="45"/>
      <c r="W74" s="1"/>
      <c r="X74" s="1"/>
    </row>
    <row r="75" spans="1:24" ht="12.75">
      <c r="A75" t="s">
        <v>104</v>
      </c>
      <c r="B75" t="s">
        <v>103</v>
      </c>
      <c r="C75" s="68" t="s">
        <v>384</v>
      </c>
      <c r="D75" s="22">
        <v>1266.5</v>
      </c>
      <c r="F75" s="65">
        <v>30.7</v>
      </c>
      <c r="H75" s="22">
        <f t="shared" si="4"/>
        <v>30.7</v>
      </c>
      <c r="J75" s="45">
        <v>6457.95</v>
      </c>
      <c r="N75" s="1">
        <f t="shared" si="6"/>
        <v>198259.065</v>
      </c>
      <c r="P75" s="4">
        <f t="shared" si="5"/>
        <v>198259.065</v>
      </c>
      <c r="Q75" s="26"/>
      <c r="R75" s="56">
        <v>15</v>
      </c>
      <c r="S75" s="70">
        <v>6457.95</v>
      </c>
      <c r="T75" s="4">
        <f t="shared" si="7"/>
        <v>96869.25</v>
      </c>
      <c r="V75" s="45"/>
      <c r="W75" s="1"/>
      <c r="X75" s="1"/>
    </row>
    <row r="76" spans="1:24" ht="12.75">
      <c r="A76" t="s">
        <v>105</v>
      </c>
      <c r="B76" t="s">
        <v>106</v>
      </c>
      <c r="C76" s="68" t="s">
        <v>385</v>
      </c>
      <c r="D76" s="22">
        <v>1728.4</v>
      </c>
      <c r="F76" s="65">
        <v>31.2</v>
      </c>
      <c r="H76" s="22">
        <f t="shared" si="4"/>
        <v>31.2</v>
      </c>
      <c r="J76" s="45">
        <v>6455.73</v>
      </c>
      <c r="N76" s="1">
        <f t="shared" si="6"/>
        <v>201418.77599999998</v>
      </c>
      <c r="P76" s="4">
        <f t="shared" si="5"/>
        <v>201418.77599999998</v>
      </c>
      <c r="Q76" s="26"/>
      <c r="R76" s="56">
        <v>23.5</v>
      </c>
      <c r="S76" s="70">
        <v>6455.73</v>
      </c>
      <c r="T76" s="4">
        <f t="shared" si="7"/>
        <v>151709.655</v>
      </c>
      <c r="V76" s="45"/>
      <c r="W76" s="1"/>
      <c r="X76" s="1"/>
    </row>
    <row r="77" spans="1:24" ht="12.75">
      <c r="A77" t="s">
        <v>107</v>
      </c>
      <c r="B77" t="s">
        <v>108</v>
      </c>
      <c r="C77" s="68" t="s">
        <v>386</v>
      </c>
      <c r="D77" s="22">
        <v>80</v>
      </c>
      <c r="F77" s="65">
        <v>0</v>
      </c>
      <c r="H77" s="22">
        <f t="shared" si="4"/>
        <v>0</v>
      </c>
      <c r="J77" s="45">
        <v>13355.19</v>
      </c>
      <c r="N77" s="1">
        <f t="shared" si="6"/>
        <v>0</v>
      </c>
      <c r="P77" s="4">
        <f t="shared" si="5"/>
        <v>0</v>
      </c>
      <c r="Q77" s="26"/>
      <c r="R77" s="56">
        <v>3.5</v>
      </c>
      <c r="S77" s="70">
        <v>13355.19</v>
      </c>
      <c r="T77" s="4">
        <f t="shared" si="7"/>
        <v>46743.165</v>
      </c>
      <c r="V77" s="45"/>
      <c r="W77" s="1"/>
      <c r="X77" s="1"/>
    </row>
    <row r="78" spans="1:24" ht="12.75">
      <c r="A78" t="s">
        <v>109</v>
      </c>
      <c r="B78" t="s">
        <v>110</v>
      </c>
      <c r="C78" s="68" t="s">
        <v>387</v>
      </c>
      <c r="D78" s="22">
        <v>547.3000000000001</v>
      </c>
      <c r="F78" s="65">
        <v>0</v>
      </c>
      <c r="H78" s="22">
        <f t="shared" si="4"/>
        <v>0</v>
      </c>
      <c r="J78" s="45">
        <v>7050.36</v>
      </c>
      <c r="N78" s="1">
        <f t="shared" si="6"/>
        <v>0</v>
      </c>
      <c r="P78" s="4">
        <f t="shared" si="5"/>
        <v>0</v>
      </c>
      <c r="Q78" s="26"/>
      <c r="R78" s="56">
        <v>15</v>
      </c>
      <c r="S78" s="70">
        <v>7050.36</v>
      </c>
      <c r="T78" s="4">
        <f t="shared" si="7"/>
        <v>105755.4</v>
      </c>
      <c r="V78" s="45"/>
      <c r="W78" s="1"/>
      <c r="X78" s="1"/>
    </row>
    <row r="79" spans="1:24" ht="12.75">
      <c r="A79" t="s">
        <v>111</v>
      </c>
      <c r="B79" t="s">
        <v>110</v>
      </c>
      <c r="C79" s="68" t="s">
        <v>388</v>
      </c>
      <c r="D79" s="22">
        <v>223.29999999999998</v>
      </c>
      <c r="F79" s="65">
        <v>0</v>
      </c>
      <c r="H79" s="22">
        <f t="shared" si="4"/>
        <v>0</v>
      </c>
      <c r="J79" s="45">
        <v>9392.24</v>
      </c>
      <c r="N79" s="1">
        <f t="shared" si="6"/>
        <v>0</v>
      </c>
      <c r="P79" s="4">
        <f t="shared" si="5"/>
        <v>0</v>
      </c>
      <c r="Q79" s="26"/>
      <c r="R79" s="56">
        <v>2.5</v>
      </c>
      <c r="S79" s="70">
        <v>9392.24</v>
      </c>
      <c r="T79" s="4">
        <f t="shared" si="7"/>
        <v>23480.6</v>
      </c>
      <c r="V79" s="45"/>
      <c r="W79" s="1"/>
      <c r="X79" s="1"/>
    </row>
    <row r="80" spans="1:24" ht="12.75">
      <c r="A80" t="s">
        <v>112</v>
      </c>
      <c r="B80" t="s">
        <v>113</v>
      </c>
      <c r="C80" s="68" t="s">
        <v>389</v>
      </c>
      <c r="D80" s="22">
        <v>187.9</v>
      </c>
      <c r="F80" s="65">
        <v>0</v>
      </c>
      <c r="H80" s="22">
        <f t="shared" si="4"/>
        <v>0</v>
      </c>
      <c r="J80" s="45">
        <v>10937.85</v>
      </c>
      <c r="N80" s="1">
        <f t="shared" si="6"/>
        <v>0</v>
      </c>
      <c r="P80" s="4">
        <f t="shared" si="5"/>
        <v>0</v>
      </c>
      <c r="Q80" s="26"/>
      <c r="R80" s="56">
        <v>5</v>
      </c>
      <c r="S80" s="70">
        <v>10937.85</v>
      </c>
      <c r="T80" s="4">
        <f t="shared" si="7"/>
        <v>54689.25</v>
      </c>
      <c r="V80" s="45"/>
      <c r="W80" s="1"/>
      <c r="X80" s="1"/>
    </row>
    <row r="81" spans="1:24" ht="12.75">
      <c r="A81" t="s">
        <v>114</v>
      </c>
      <c r="B81" t="s">
        <v>115</v>
      </c>
      <c r="C81" s="68" t="s">
        <v>390</v>
      </c>
      <c r="D81" s="22">
        <v>80815.90000000001</v>
      </c>
      <c r="F81" s="65">
        <v>6001.5</v>
      </c>
      <c r="H81" s="22">
        <f t="shared" si="4"/>
        <v>6001.5</v>
      </c>
      <c r="J81" s="45">
        <v>6315.12</v>
      </c>
      <c r="N81" s="1">
        <f t="shared" si="6"/>
        <v>37900192.68</v>
      </c>
      <c r="P81" s="4">
        <f t="shared" si="5"/>
        <v>37900192.68</v>
      </c>
      <c r="Q81" s="26"/>
      <c r="R81" s="56">
        <v>643.5</v>
      </c>
      <c r="S81" s="70">
        <v>6315.12</v>
      </c>
      <c r="T81" s="4">
        <f t="shared" si="7"/>
        <v>4063779.7199999997</v>
      </c>
      <c r="V81" s="45"/>
      <c r="W81" s="1"/>
      <c r="X81" s="1"/>
    </row>
    <row r="82" spans="1:24" ht="12.75">
      <c r="A82" t="s">
        <v>116</v>
      </c>
      <c r="B82" t="s">
        <v>72</v>
      </c>
      <c r="C82" s="68" t="s">
        <v>391</v>
      </c>
      <c r="D82" s="22">
        <v>172.5</v>
      </c>
      <c r="F82" s="65">
        <v>0</v>
      </c>
      <c r="H82" s="22">
        <f t="shared" si="4"/>
        <v>0</v>
      </c>
      <c r="J82" s="45">
        <v>10304.06</v>
      </c>
      <c r="N82" s="1">
        <f t="shared" si="6"/>
        <v>0</v>
      </c>
      <c r="P82" s="4">
        <f t="shared" si="5"/>
        <v>0</v>
      </c>
      <c r="Q82" s="26"/>
      <c r="R82" s="56">
        <v>4.5</v>
      </c>
      <c r="S82" s="70">
        <v>10304.06</v>
      </c>
      <c r="T82" s="4">
        <f t="shared" si="7"/>
        <v>46368.27</v>
      </c>
      <c r="V82" s="45"/>
      <c r="W82" s="1"/>
      <c r="X82" s="1"/>
    </row>
    <row r="83" spans="1:24" ht="12.75">
      <c r="A83" t="s">
        <v>117</v>
      </c>
      <c r="B83" t="s">
        <v>72</v>
      </c>
      <c r="C83" s="68" t="s">
        <v>392</v>
      </c>
      <c r="D83" s="22">
        <v>77.5</v>
      </c>
      <c r="F83" s="65">
        <v>0</v>
      </c>
      <c r="H83" s="22">
        <f t="shared" si="4"/>
        <v>0</v>
      </c>
      <c r="J83" s="45">
        <v>12147.55</v>
      </c>
      <c r="N83" s="1">
        <f t="shared" si="6"/>
        <v>0</v>
      </c>
      <c r="P83" s="4">
        <f t="shared" si="5"/>
        <v>0</v>
      </c>
      <c r="Q83" s="26"/>
      <c r="R83" s="56">
        <v>3</v>
      </c>
      <c r="S83" s="70">
        <v>12147.55</v>
      </c>
      <c r="T83" s="4">
        <f t="shared" si="7"/>
        <v>36442.649999999994</v>
      </c>
      <c r="V83" s="45"/>
      <c r="W83" s="1"/>
      <c r="X83" s="1"/>
    </row>
    <row r="84" spans="1:24" ht="12.75">
      <c r="A84" t="s">
        <v>118</v>
      </c>
      <c r="B84" t="s">
        <v>44</v>
      </c>
      <c r="C84" s="68" t="s">
        <v>393</v>
      </c>
      <c r="D84" s="22">
        <v>148.5</v>
      </c>
      <c r="F84" s="65">
        <v>0</v>
      </c>
      <c r="H84" s="22">
        <f t="shared" si="4"/>
        <v>0</v>
      </c>
      <c r="J84" s="45">
        <v>10905.38</v>
      </c>
      <c r="N84" s="1">
        <f t="shared" si="6"/>
        <v>0</v>
      </c>
      <c r="P84" s="4">
        <f t="shared" si="5"/>
        <v>0</v>
      </c>
      <c r="Q84" s="26"/>
      <c r="R84" s="56">
        <v>3.5</v>
      </c>
      <c r="S84" s="70">
        <v>10905.38</v>
      </c>
      <c r="T84" s="4">
        <f t="shared" si="7"/>
        <v>38168.829999999994</v>
      </c>
      <c r="V84" s="45"/>
      <c r="W84" s="1"/>
      <c r="X84" s="1"/>
    </row>
    <row r="85" spans="1:24" ht="12.75">
      <c r="A85" t="s">
        <v>119</v>
      </c>
      <c r="B85" t="s">
        <v>44</v>
      </c>
      <c r="C85" s="68" t="s">
        <v>394</v>
      </c>
      <c r="D85" s="22">
        <v>123.7</v>
      </c>
      <c r="F85" s="65">
        <v>0</v>
      </c>
      <c r="H85" s="22">
        <f t="shared" si="4"/>
        <v>0</v>
      </c>
      <c r="J85" s="45">
        <v>11138.12</v>
      </c>
      <c r="N85" s="1">
        <f t="shared" si="6"/>
        <v>0</v>
      </c>
      <c r="P85" s="4">
        <f t="shared" si="5"/>
        <v>0</v>
      </c>
      <c r="Q85" s="26"/>
      <c r="R85" s="56">
        <v>2.5</v>
      </c>
      <c r="S85" s="70">
        <v>11138.12</v>
      </c>
      <c r="T85" s="4">
        <f t="shared" si="7"/>
        <v>27845.300000000003</v>
      </c>
      <c r="V85" s="45"/>
      <c r="W85" s="1"/>
      <c r="X85" s="1"/>
    </row>
    <row r="86" spans="1:24" ht="12.75">
      <c r="A86" t="s">
        <v>120</v>
      </c>
      <c r="B86" t="s">
        <v>44</v>
      </c>
      <c r="C86" s="68" t="s">
        <v>395</v>
      </c>
      <c r="D86" s="22">
        <v>170.9</v>
      </c>
      <c r="F86" s="65">
        <v>0</v>
      </c>
      <c r="H86" s="22">
        <f t="shared" si="4"/>
        <v>0</v>
      </c>
      <c r="J86" s="45">
        <v>10470.25</v>
      </c>
      <c r="N86" s="1">
        <f t="shared" si="6"/>
        <v>0</v>
      </c>
      <c r="P86" s="4">
        <f t="shared" si="5"/>
        <v>0</v>
      </c>
      <c r="Q86" s="26"/>
      <c r="R86" s="56">
        <v>7</v>
      </c>
      <c r="S86" s="70">
        <v>10470.25</v>
      </c>
      <c r="T86" s="4">
        <f t="shared" si="7"/>
        <v>73291.75</v>
      </c>
      <c r="V86" s="45"/>
      <c r="W86" s="1"/>
      <c r="X86" s="1"/>
    </row>
    <row r="87" spans="1:24" ht="12.75">
      <c r="A87" t="s">
        <v>121</v>
      </c>
      <c r="B87" t="s">
        <v>44</v>
      </c>
      <c r="C87" s="68" t="s">
        <v>396</v>
      </c>
      <c r="D87" s="22">
        <v>121.8</v>
      </c>
      <c r="F87" s="65">
        <v>0</v>
      </c>
      <c r="H87" s="22">
        <f t="shared" si="4"/>
        <v>0</v>
      </c>
      <c r="J87" s="45">
        <v>11765.04</v>
      </c>
      <c r="N87" s="1">
        <f t="shared" si="6"/>
        <v>0</v>
      </c>
      <c r="P87" s="4">
        <f t="shared" si="5"/>
        <v>0</v>
      </c>
      <c r="Q87" s="26"/>
      <c r="R87" s="56">
        <v>3</v>
      </c>
      <c r="S87" s="70">
        <v>11765.04</v>
      </c>
      <c r="T87" s="4">
        <f t="shared" si="7"/>
        <v>35295.12</v>
      </c>
      <c r="V87" s="45"/>
      <c r="W87" s="1"/>
      <c r="X87" s="1"/>
    </row>
    <row r="88" spans="1:24" ht="12.75">
      <c r="A88" t="s">
        <v>122</v>
      </c>
      <c r="B88" t="s">
        <v>44</v>
      </c>
      <c r="C88" s="68" t="s">
        <v>397</v>
      </c>
      <c r="D88" s="22">
        <v>731</v>
      </c>
      <c r="F88" s="65">
        <v>0</v>
      </c>
      <c r="H88" s="22">
        <f t="shared" si="4"/>
        <v>0</v>
      </c>
      <c r="J88" s="45">
        <v>6491.92</v>
      </c>
      <c r="N88" s="1">
        <f t="shared" si="6"/>
        <v>0</v>
      </c>
      <c r="P88" s="4">
        <f t="shared" si="5"/>
        <v>0</v>
      </c>
      <c r="Q88" s="26"/>
      <c r="R88" s="56">
        <v>17.5</v>
      </c>
      <c r="S88" s="70">
        <v>6491.92</v>
      </c>
      <c r="T88" s="4">
        <f t="shared" si="7"/>
        <v>113608.6</v>
      </c>
      <c r="V88" s="45"/>
      <c r="W88" s="1"/>
      <c r="X88" s="1"/>
    </row>
    <row r="89" spans="1:24" ht="12.75">
      <c r="A89" t="s">
        <v>123</v>
      </c>
      <c r="B89" t="s">
        <v>124</v>
      </c>
      <c r="C89" s="68" t="s">
        <v>398</v>
      </c>
      <c r="D89" s="22">
        <v>1077.1</v>
      </c>
      <c r="F89" s="65">
        <v>0</v>
      </c>
      <c r="H89" s="22">
        <f t="shared" si="4"/>
        <v>0</v>
      </c>
      <c r="J89" s="45">
        <v>6899.19</v>
      </c>
      <c r="N89" s="1">
        <f t="shared" si="6"/>
        <v>0</v>
      </c>
      <c r="P89" s="4">
        <f t="shared" si="5"/>
        <v>0</v>
      </c>
      <c r="Q89" s="26"/>
      <c r="R89" s="56">
        <v>37.5</v>
      </c>
      <c r="S89" s="70">
        <v>6899.19</v>
      </c>
      <c r="T89" s="4">
        <f t="shared" si="7"/>
        <v>258719.62499999997</v>
      </c>
      <c r="V89" s="45"/>
      <c r="W89" s="1"/>
      <c r="X89" s="1"/>
    </row>
    <row r="90" spans="1:24" ht="12.75">
      <c r="A90" t="s">
        <v>125</v>
      </c>
      <c r="B90" t="s">
        <v>126</v>
      </c>
      <c r="C90" s="68" t="s">
        <v>399</v>
      </c>
      <c r="D90" s="22">
        <v>4395.1</v>
      </c>
      <c r="F90" s="65">
        <v>0</v>
      </c>
      <c r="H90" s="22">
        <f t="shared" si="4"/>
        <v>0</v>
      </c>
      <c r="J90" s="45">
        <v>6343.86</v>
      </c>
      <c r="N90" s="1">
        <f t="shared" si="6"/>
        <v>0</v>
      </c>
      <c r="P90" s="4">
        <f t="shared" si="5"/>
        <v>0</v>
      </c>
      <c r="Q90" s="26"/>
      <c r="R90" s="56">
        <v>82</v>
      </c>
      <c r="S90" s="70">
        <v>6343.86</v>
      </c>
      <c r="T90" s="4">
        <f t="shared" si="7"/>
        <v>520196.51999999996</v>
      </c>
      <c r="V90" s="45"/>
      <c r="W90" s="1"/>
      <c r="X90" s="1"/>
    </row>
    <row r="91" spans="1:24" ht="12.75">
      <c r="A91" t="s">
        <v>127</v>
      </c>
      <c r="B91" t="s">
        <v>126</v>
      </c>
      <c r="C91" s="68" t="s">
        <v>400</v>
      </c>
      <c r="D91" s="22">
        <v>1325.4</v>
      </c>
      <c r="F91" s="65">
        <v>0</v>
      </c>
      <c r="H91" s="22">
        <f t="shared" si="4"/>
        <v>0</v>
      </c>
      <c r="J91" s="45">
        <v>6682.54</v>
      </c>
      <c r="N91" s="1">
        <f t="shared" si="6"/>
        <v>0</v>
      </c>
      <c r="P91" s="4">
        <f t="shared" si="5"/>
        <v>0</v>
      </c>
      <c r="Q91" s="26"/>
      <c r="R91" s="56">
        <v>10</v>
      </c>
      <c r="S91" s="70">
        <v>6682.54</v>
      </c>
      <c r="T91" s="4">
        <f t="shared" si="7"/>
        <v>66825.4</v>
      </c>
      <c r="V91" s="45"/>
      <c r="W91" s="1"/>
      <c r="X91" s="1"/>
    </row>
    <row r="92" spans="1:24" ht="12.75">
      <c r="A92" t="s">
        <v>128</v>
      </c>
      <c r="B92" t="s">
        <v>126</v>
      </c>
      <c r="C92" s="68" t="s">
        <v>401</v>
      </c>
      <c r="D92" s="22">
        <v>751</v>
      </c>
      <c r="F92" s="65">
        <v>0</v>
      </c>
      <c r="H92" s="22">
        <f t="shared" si="4"/>
        <v>0</v>
      </c>
      <c r="J92" s="45">
        <v>7235.41</v>
      </c>
      <c r="N92" s="1">
        <f t="shared" si="6"/>
        <v>0</v>
      </c>
      <c r="P92" s="4">
        <f t="shared" si="5"/>
        <v>0</v>
      </c>
      <c r="Q92" s="26"/>
      <c r="R92" s="56">
        <v>21</v>
      </c>
      <c r="S92" s="70">
        <v>7235.41</v>
      </c>
      <c r="T92" s="4">
        <f t="shared" si="7"/>
        <v>151943.61</v>
      </c>
      <c r="V92" s="45"/>
      <c r="W92" s="1"/>
      <c r="X92" s="1"/>
    </row>
    <row r="93" spans="1:24" ht="12.75">
      <c r="A93" t="s">
        <v>129</v>
      </c>
      <c r="B93" t="s">
        <v>130</v>
      </c>
      <c r="C93" s="68" t="s">
        <v>402</v>
      </c>
      <c r="D93" s="22">
        <v>26345.6</v>
      </c>
      <c r="F93" s="65">
        <v>1672</v>
      </c>
      <c r="H93" s="22">
        <f t="shared" si="4"/>
        <v>1672</v>
      </c>
      <c r="J93" s="45">
        <v>6142.72</v>
      </c>
      <c r="N93" s="1">
        <f t="shared" si="6"/>
        <v>10270627.84</v>
      </c>
      <c r="P93" s="4">
        <f t="shared" si="5"/>
        <v>10270627.84</v>
      </c>
      <c r="Q93" s="26"/>
      <c r="R93" s="56">
        <v>184</v>
      </c>
      <c r="S93" s="70">
        <v>6142.72</v>
      </c>
      <c r="T93" s="4">
        <f t="shared" si="7"/>
        <v>1130260.48</v>
      </c>
      <c r="V93" s="45"/>
      <c r="W93" s="1"/>
      <c r="X93" s="1"/>
    </row>
    <row r="94" spans="1:24" ht="12.75">
      <c r="A94" t="s">
        <v>131</v>
      </c>
      <c r="B94" t="s">
        <v>130</v>
      </c>
      <c r="C94" s="68" t="s">
        <v>403</v>
      </c>
      <c r="D94" s="22">
        <v>14903.3</v>
      </c>
      <c r="F94" s="65">
        <v>1057.7</v>
      </c>
      <c r="H94" s="22">
        <f t="shared" si="4"/>
        <v>1057.7</v>
      </c>
      <c r="J94" s="45">
        <v>6143.5</v>
      </c>
      <c r="N94" s="1">
        <f t="shared" si="6"/>
        <v>6497979.95</v>
      </c>
      <c r="P94" s="4">
        <f t="shared" si="5"/>
        <v>6497979.95</v>
      </c>
      <c r="Q94" s="26"/>
      <c r="R94" s="56">
        <v>91.5</v>
      </c>
      <c r="S94" s="70">
        <v>6143.5</v>
      </c>
      <c r="T94" s="4">
        <f t="shared" si="7"/>
        <v>562130.25</v>
      </c>
      <c r="V94" s="45"/>
      <c r="W94" s="1"/>
      <c r="X94" s="1"/>
    </row>
    <row r="95" spans="1:24" ht="12.75">
      <c r="A95" t="s">
        <v>132</v>
      </c>
      <c r="B95" t="s">
        <v>130</v>
      </c>
      <c r="C95" s="68" t="s">
        <v>404</v>
      </c>
      <c r="D95" s="22">
        <v>1105.8999999999999</v>
      </c>
      <c r="F95" s="65">
        <v>0</v>
      </c>
      <c r="H95" s="22">
        <f t="shared" si="4"/>
        <v>0</v>
      </c>
      <c r="J95" s="45">
        <v>6748.43</v>
      </c>
      <c r="N95" s="1">
        <f t="shared" si="6"/>
        <v>0</v>
      </c>
      <c r="P95" s="4">
        <f t="shared" si="5"/>
        <v>0</v>
      </c>
      <c r="Q95" s="26"/>
      <c r="R95" s="56">
        <v>12</v>
      </c>
      <c r="S95" s="70">
        <v>6748.43</v>
      </c>
      <c r="T95" s="4">
        <f t="shared" si="7"/>
        <v>80981.16</v>
      </c>
      <c r="V95" s="45"/>
      <c r="W95" s="1"/>
      <c r="X95" s="1"/>
    </row>
    <row r="96" spans="1:24" ht="12.75">
      <c r="A96" t="s">
        <v>133</v>
      </c>
      <c r="B96" t="s">
        <v>34</v>
      </c>
      <c r="C96" s="68" t="s">
        <v>405</v>
      </c>
      <c r="D96" s="22">
        <v>1376.2</v>
      </c>
      <c r="F96" s="65">
        <v>0</v>
      </c>
      <c r="H96" s="22">
        <f t="shared" si="4"/>
        <v>0</v>
      </c>
      <c r="J96" s="45">
        <v>6536.09</v>
      </c>
      <c r="N96" s="1">
        <f t="shared" si="6"/>
        <v>0</v>
      </c>
      <c r="P96" s="4">
        <f t="shared" si="5"/>
        <v>0</v>
      </c>
      <c r="Q96" s="26"/>
      <c r="R96" s="56">
        <v>41.5</v>
      </c>
      <c r="S96" s="70">
        <v>6536.09</v>
      </c>
      <c r="T96" s="4">
        <f t="shared" si="7"/>
        <v>271247.735</v>
      </c>
      <c r="V96" s="45"/>
      <c r="W96" s="1"/>
      <c r="X96" s="1"/>
    </row>
    <row r="97" spans="1:24" ht="12.75">
      <c r="A97" t="s">
        <v>134</v>
      </c>
      <c r="B97" t="s">
        <v>34</v>
      </c>
      <c r="C97" s="68" t="s">
        <v>406</v>
      </c>
      <c r="D97" s="22">
        <v>191.9</v>
      </c>
      <c r="F97" s="65">
        <v>0</v>
      </c>
      <c r="H97" s="22">
        <f t="shared" si="4"/>
        <v>0</v>
      </c>
      <c r="J97" s="45">
        <v>10327.64</v>
      </c>
      <c r="N97" s="1">
        <f t="shared" si="6"/>
        <v>0</v>
      </c>
      <c r="P97" s="4">
        <f t="shared" si="5"/>
        <v>0</v>
      </c>
      <c r="Q97" s="26"/>
      <c r="R97" s="56">
        <v>3.5</v>
      </c>
      <c r="S97" s="70">
        <v>10327.64</v>
      </c>
      <c r="T97" s="4">
        <f t="shared" si="7"/>
        <v>36146.74</v>
      </c>
      <c r="V97" s="45"/>
      <c r="W97" s="1"/>
      <c r="X97" s="1"/>
    </row>
    <row r="98" spans="1:24" ht="12.75">
      <c r="A98" t="s">
        <v>135</v>
      </c>
      <c r="B98" t="s">
        <v>34</v>
      </c>
      <c r="C98" s="68" t="s">
        <v>407</v>
      </c>
      <c r="D98" s="22">
        <v>364.6</v>
      </c>
      <c r="F98" s="65">
        <v>0</v>
      </c>
      <c r="H98" s="22">
        <f t="shared" si="4"/>
        <v>0</v>
      </c>
      <c r="J98" s="45">
        <v>7826.82</v>
      </c>
      <c r="N98" s="1">
        <f t="shared" si="6"/>
        <v>0</v>
      </c>
      <c r="P98" s="4">
        <f t="shared" si="5"/>
        <v>0</v>
      </c>
      <c r="Q98" s="26"/>
      <c r="R98" s="56">
        <v>5</v>
      </c>
      <c r="S98" s="70">
        <v>7826.82</v>
      </c>
      <c r="T98" s="4">
        <f t="shared" si="7"/>
        <v>39134.1</v>
      </c>
      <c r="V98" s="45"/>
      <c r="W98" s="1"/>
      <c r="X98" s="1"/>
    </row>
    <row r="99" spans="1:24" ht="12.75">
      <c r="A99" t="s">
        <v>136</v>
      </c>
      <c r="B99" t="s">
        <v>34</v>
      </c>
      <c r="C99" s="68" t="s">
        <v>408</v>
      </c>
      <c r="D99" s="22">
        <v>98</v>
      </c>
      <c r="F99" s="65">
        <v>0</v>
      </c>
      <c r="H99" s="22">
        <f t="shared" si="4"/>
        <v>0</v>
      </c>
      <c r="J99" s="45">
        <v>12270.48</v>
      </c>
      <c r="N99" s="1">
        <f t="shared" si="6"/>
        <v>0</v>
      </c>
      <c r="P99" s="4">
        <f t="shared" si="5"/>
        <v>0</v>
      </c>
      <c r="Q99" s="26"/>
      <c r="R99" s="56">
        <v>4.5</v>
      </c>
      <c r="S99" s="70">
        <v>12270.48</v>
      </c>
      <c r="T99" s="4">
        <f t="shared" si="7"/>
        <v>55217.159999999996</v>
      </c>
      <c r="V99" s="45"/>
      <c r="W99" s="1"/>
      <c r="X99" s="1"/>
    </row>
    <row r="100" spans="1:24" ht="12.75">
      <c r="A100" t="s">
        <v>137</v>
      </c>
      <c r="B100" t="s">
        <v>34</v>
      </c>
      <c r="C100" s="68" t="s">
        <v>409</v>
      </c>
      <c r="D100" s="22">
        <v>431.2</v>
      </c>
      <c r="F100" s="65">
        <v>0</v>
      </c>
      <c r="H100" s="22">
        <f t="shared" si="4"/>
        <v>0</v>
      </c>
      <c r="J100" s="45">
        <v>6045.67</v>
      </c>
      <c r="N100" s="1">
        <f t="shared" si="6"/>
        <v>0</v>
      </c>
      <c r="P100" s="4">
        <f t="shared" si="5"/>
        <v>0</v>
      </c>
      <c r="Q100" s="26"/>
      <c r="R100" s="56">
        <v>1.5</v>
      </c>
      <c r="S100" s="70">
        <v>6045.67</v>
      </c>
      <c r="T100" s="4">
        <f t="shared" si="7"/>
        <v>9068.505000000001</v>
      </c>
      <c r="V100" s="45"/>
      <c r="W100" s="1"/>
      <c r="X100" s="1"/>
    </row>
    <row r="101" spans="1:24" ht="12.75">
      <c r="A101" t="s">
        <v>138</v>
      </c>
      <c r="B101" t="s">
        <v>34</v>
      </c>
      <c r="C101" s="68" t="s">
        <v>410</v>
      </c>
      <c r="D101" s="22">
        <v>53.800000000000004</v>
      </c>
      <c r="F101" s="65">
        <v>0</v>
      </c>
      <c r="H101" s="22">
        <f t="shared" si="4"/>
        <v>0</v>
      </c>
      <c r="J101" s="45">
        <v>12274.28</v>
      </c>
      <c r="N101" s="1">
        <f t="shared" si="6"/>
        <v>0</v>
      </c>
      <c r="P101" s="4">
        <f t="shared" si="5"/>
        <v>0</v>
      </c>
      <c r="Q101" s="26"/>
      <c r="R101" s="56">
        <v>1.5</v>
      </c>
      <c r="S101" s="70">
        <v>12274.28</v>
      </c>
      <c r="T101" s="4">
        <f t="shared" si="7"/>
        <v>18411.420000000002</v>
      </c>
      <c r="V101" s="45"/>
      <c r="W101" s="1"/>
      <c r="X101" s="1"/>
    </row>
    <row r="102" spans="1:24" ht="12.75">
      <c r="A102" t="s">
        <v>139</v>
      </c>
      <c r="B102" t="s">
        <v>140</v>
      </c>
      <c r="C102" s="68" t="s">
        <v>411</v>
      </c>
      <c r="D102" s="22">
        <v>161.2</v>
      </c>
      <c r="F102" s="65">
        <v>0</v>
      </c>
      <c r="H102" s="22">
        <f t="shared" si="4"/>
        <v>0</v>
      </c>
      <c r="J102" s="45">
        <v>10963.97</v>
      </c>
      <c r="N102" s="1">
        <f t="shared" si="6"/>
        <v>0</v>
      </c>
      <c r="P102" s="4">
        <f t="shared" si="5"/>
        <v>0</v>
      </c>
      <c r="Q102" s="26"/>
      <c r="R102" s="56">
        <v>2.5</v>
      </c>
      <c r="S102" s="70">
        <v>10963.97</v>
      </c>
      <c r="T102" s="4">
        <f t="shared" si="7"/>
        <v>27409.925</v>
      </c>
      <c r="V102" s="45"/>
      <c r="W102" s="1"/>
      <c r="X102" s="1"/>
    </row>
    <row r="103" spans="1:24" ht="12.75">
      <c r="A103" t="s">
        <v>141</v>
      </c>
      <c r="B103" t="s">
        <v>140</v>
      </c>
      <c r="C103" s="68" t="s">
        <v>412</v>
      </c>
      <c r="D103" s="22">
        <v>444.4</v>
      </c>
      <c r="F103" s="65">
        <v>0</v>
      </c>
      <c r="H103" s="22">
        <f t="shared" si="4"/>
        <v>0</v>
      </c>
      <c r="J103" s="45">
        <v>7200.15</v>
      </c>
      <c r="N103" s="1">
        <f t="shared" si="6"/>
        <v>0</v>
      </c>
      <c r="P103" s="4">
        <f t="shared" si="5"/>
        <v>0</v>
      </c>
      <c r="Q103" s="26"/>
      <c r="R103" s="56">
        <v>10</v>
      </c>
      <c r="S103" s="70">
        <v>7200.15</v>
      </c>
      <c r="T103" s="4">
        <f t="shared" si="7"/>
        <v>72001.5</v>
      </c>
      <c r="V103" s="45"/>
      <c r="W103" s="1"/>
      <c r="X103" s="1"/>
    </row>
    <row r="104" spans="1:24" ht="12.75">
      <c r="A104" t="s">
        <v>142</v>
      </c>
      <c r="B104" t="s">
        <v>140</v>
      </c>
      <c r="C104" s="68" t="s">
        <v>413</v>
      </c>
      <c r="D104" s="22">
        <v>133.9</v>
      </c>
      <c r="F104" s="65">
        <v>0</v>
      </c>
      <c r="H104" s="22">
        <f t="shared" si="4"/>
        <v>0</v>
      </c>
      <c r="J104" s="45">
        <v>7611.01</v>
      </c>
      <c r="N104" s="1">
        <f t="shared" si="6"/>
        <v>0</v>
      </c>
      <c r="P104" s="4">
        <f t="shared" si="5"/>
        <v>0</v>
      </c>
      <c r="Q104" s="26"/>
      <c r="R104" s="56">
        <v>0.5</v>
      </c>
      <c r="S104" s="70">
        <v>7611.01</v>
      </c>
      <c r="T104" s="4">
        <f t="shared" si="7"/>
        <v>3805.505</v>
      </c>
      <c r="V104" s="45"/>
      <c r="W104" s="1"/>
      <c r="X104" s="1"/>
    </row>
    <row r="105" spans="1:24" ht="12.75">
      <c r="A105" t="s">
        <v>143</v>
      </c>
      <c r="B105" t="s">
        <v>144</v>
      </c>
      <c r="C105" s="68" t="s">
        <v>414</v>
      </c>
      <c r="D105" s="22">
        <v>2257.7000000000003</v>
      </c>
      <c r="F105" s="65">
        <v>0</v>
      </c>
      <c r="H105" s="22">
        <f t="shared" si="4"/>
        <v>0</v>
      </c>
      <c r="J105" s="45">
        <v>6168.83</v>
      </c>
      <c r="N105" s="1">
        <f t="shared" si="6"/>
        <v>0</v>
      </c>
      <c r="P105" s="4">
        <f t="shared" si="5"/>
        <v>0</v>
      </c>
      <c r="Q105" s="26"/>
      <c r="R105" s="56">
        <v>58</v>
      </c>
      <c r="S105" s="70">
        <v>6168.83</v>
      </c>
      <c r="T105" s="4">
        <f t="shared" si="7"/>
        <v>357792.14</v>
      </c>
      <c r="V105" s="45"/>
      <c r="W105" s="1"/>
      <c r="X105" s="1"/>
    </row>
    <row r="106" spans="1:24" ht="12.75">
      <c r="A106" t="s">
        <v>145</v>
      </c>
      <c r="B106" t="s">
        <v>144</v>
      </c>
      <c r="C106" s="68" t="s">
        <v>415</v>
      </c>
      <c r="D106" s="22">
        <v>190.8</v>
      </c>
      <c r="F106" s="65">
        <v>0</v>
      </c>
      <c r="H106" s="22">
        <f t="shared" si="4"/>
        <v>0</v>
      </c>
      <c r="J106" s="45">
        <v>10287.08</v>
      </c>
      <c r="N106" s="1">
        <f t="shared" si="6"/>
        <v>0</v>
      </c>
      <c r="P106" s="4">
        <f t="shared" si="5"/>
        <v>0</v>
      </c>
      <c r="Q106" s="26"/>
      <c r="R106" s="56">
        <v>5.5</v>
      </c>
      <c r="S106" s="70">
        <v>10287.08</v>
      </c>
      <c r="T106" s="4">
        <f t="shared" si="7"/>
        <v>56578.94</v>
      </c>
      <c r="V106" s="45"/>
      <c r="W106" s="1"/>
      <c r="X106" s="1"/>
    </row>
    <row r="107" spans="1:24" ht="12.75">
      <c r="A107" t="s">
        <v>146</v>
      </c>
      <c r="B107" t="s">
        <v>144</v>
      </c>
      <c r="C107" s="68" t="s">
        <v>416</v>
      </c>
      <c r="D107" s="22">
        <v>314.6</v>
      </c>
      <c r="F107" s="65">
        <v>0</v>
      </c>
      <c r="H107" s="22">
        <f t="shared" si="4"/>
        <v>0</v>
      </c>
      <c r="J107" s="45">
        <v>8396.2</v>
      </c>
      <c r="N107" s="1">
        <f t="shared" si="6"/>
        <v>0</v>
      </c>
      <c r="P107" s="4">
        <f t="shared" si="5"/>
        <v>0</v>
      </c>
      <c r="Q107" s="26"/>
      <c r="R107" s="56">
        <v>4</v>
      </c>
      <c r="S107" s="70">
        <v>8396.2</v>
      </c>
      <c r="T107" s="4">
        <f t="shared" si="7"/>
        <v>33584.8</v>
      </c>
      <c r="V107" s="45"/>
      <c r="W107" s="1"/>
      <c r="X107" s="1"/>
    </row>
    <row r="108" spans="1:24" ht="12.75">
      <c r="A108" t="s">
        <v>147</v>
      </c>
      <c r="B108" t="s">
        <v>144</v>
      </c>
      <c r="C108" s="68" t="s">
        <v>417</v>
      </c>
      <c r="D108" s="22">
        <v>183.4</v>
      </c>
      <c r="F108" s="65">
        <v>0</v>
      </c>
      <c r="H108" s="22">
        <f t="shared" si="4"/>
        <v>0</v>
      </c>
      <c r="J108" s="45">
        <v>10625.07</v>
      </c>
      <c r="N108" s="1">
        <f t="shared" si="6"/>
        <v>0</v>
      </c>
      <c r="P108" s="4">
        <f t="shared" si="5"/>
        <v>0</v>
      </c>
      <c r="Q108" s="26"/>
      <c r="R108" s="56">
        <v>2</v>
      </c>
      <c r="S108" s="70">
        <v>10625.07</v>
      </c>
      <c r="T108" s="4">
        <f t="shared" si="7"/>
        <v>21250.14</v>
      </c>
      <c r="V108" s="45"/>
      <c r="W108" s="1"/>
      <c r="X108" s="1"/>
    </row>
    <row r="109" spans="1:24" ht="12.75">
      <c r="A109" t="s">
        <v>148</v>
      </c>
      <c r="B109" t="s">
        <v>149</v>
      </c>
      <c r="C109" s="68" t="s">
        <v>418</v>
      </c>
      <c r="D109" s="22">
        <v>118.7</v>
      </c>
      <c r="F109" s="65">
        <v>0</v>
      </c>
      <c r="H109" s="22">
        <f t="shared" si="4"/>
        <v>0</v>
      </c>
      <c r="J109" s="45">
        <v>14527</v>
      </c>
      <c r="N109" s="1">
        <f t="shared" si="6"/>
        <v>0</v>
      </c>
      <c r="P109" s="4">
        <f t="shared" si="5"/>
        <v>0</v>
      </c>
      <c r="Q109" s="26"/>
      <c r="R109" s="56">
        <v>6</v>
      </c>
      <c r="S109" s="70">
        <v>14527</v>
      </c>
      <c r="T109" s="4">
        <f t="shared" si="7"/>
        <v>87162</v>
      </c>
      <c r="V109" s="45"/>
      <c r="W109" s="1"/>
      <c r="X109" s="1"/>
    </row>
    <row r="110" spans="1:24" ht="12.75">
      <c r="A110" t="s">
        <v>150</v>
      </c>
      <c r="B110" t="s">
        <v>149</v>
      </c>
      <c r="C110" s="68" t="s">
        <v>419</v>
      </c>
      <c r="D110" s="22">
        <v>481</v>
      </c>
      <c r="F110" s="65">
        <v>0</v>
      </c>
      <c r="H110" s="22">
        <f t="shared" si="4"/>
        <v>0</v>
      </c>
      <c r="J110" s="45">
        <v>6992.75</v>
      </c>
      <c r="N110" s="1">
        <f t="shared" si="6"/>
        <v>0</v>
      </c>
      <c r="P110" s="4">
        <f t="shared" si="5"/>
        <v>0</v>
      </c>
      <c r="Q110" s="26"/>
      <c r="R110" s="56">
        <v>10</v>
      </c>
      <c r="S110" s="70">
        <v>6992.75</v>
      </c>
      <c r="T110" s="4">
        <f t="shared" si="7"/>
        <v>69927.5</v>
      </c>
      <c r="V110" s="45"/>
      <c r="W110" s="1"/>
      <c r="X110" s="1"/>
    </row>
    <row r="111" spans="1:24" ht="12.75">
      <c r="A111" t="s">
        <v>151</v>
      </c>
      <c r="B111" t="s">
        <v>149</v>
      </c>
      <c r="C111" s="68" t="s">
        <v>420</v>
      </c>
      <c r="D111" s="22">
        <v>20908.3</v>
      </c>
      <c r="F111" s="65">
        <v>295.4</v>
      </c>
      <c r="H111" s="22">
        <f t="shared" si="4"/>
        <v>295.4</v>
      </c>
      <c r="J111" s="45">
        <v>6144.04</v>
      </c>
      <c r="N111" s="1">
        <f t="shared" si="6"/>
        <v>1814949.4159999997</v>
      </c>
      <c r="P111" s="4">
        <f t="shared" si="5"/>
        <v>1814949.4159999997</v>
      </c>
      <c r="Q111" s="26"/>
      <c r="R111" s="56">
        <v>215.5</v>
      </c>
      <c r="S111" s="70">
        <v>6144.04</v>
      </c>
      <c r="T111" s="4">
        <f t="shared" si="7"/>
        <v>1324040.6199999999</v>
      </c>
      <c r="V111" s="45"/>
      <c r="W111" s="1"/>
      <c r="X111" s="1"/>
    </row>
    <row r="112" spans="1:24" ht="12.75">
      <c r="A112" t="s">
        <v>152</v>
      </c>
      <c r="B112" t="s">
        <v>153</v>
      </c>
      <c r="C112" s="68" t="s">
        <v>421</v>
      </c>
      <c r="D112" s="22">
        <v>90.4</v>
      </c>
      <c r="F112" s="65">
        <v>0</v>
      </c>
      <c r="H112" s="22">
        <f t="shared" si="4"/>
        <v>0</v>
      </c>
      <c r="J112" s="45">
        <v>12757.14</v>
      </c>
      <c r="N112" s="1">
        <f t="shared" si="6"/>
        <v>0</v>
      </c>
      <c r="P112" s="4">
        <f t="shared" si="5"/>
        <v>0</v>
      </c>
      <c r="Q112" s="26"/>
      <c r="R112" s="56">
        <v>3</v>
      </c>
      <c r="S112" s="70">
        <v>12757.14</v>
      </c>
      <c r="T112" s="4">
        <f t="shared" si="7"/>
        <v>38271.42</v>
      </c>
      <c r="V112" s="45"/>
      <c r="W112" s="1"/>
      <c r="X112" s="1"/>
    </row>
    <row r="113" spans="1:24" ht="12.75">
      <c r="A113" t="s">
        <v>154</v>
      </c>
      <c r="B113" t="s">
        <v>155</v>
      </c>
      <c r="C113" s="68" t="s">
        <v>422</v>
      </c>
      <c r="D113" s="22">
        <v>2197</v>
      </c>
      <c r="F113" s="65">
        <v>0</v>
      </c>
      <c r="H113" s="22">
        <f t="shared" si="4"/>
        <v>0</v>
      </c>
      <c r="J113" s="45">
        <v>6144.12</v>
      </c>
      <c r="N113" s="1">
        <f t="shared" si="6"/>
        <v>0</v>
      </c>
      <c r="P113" s="4">
        <f t="shared" si="5"/>
        <v>0</v>
      </c>
      <c r="Q113" s="26"/>
      <c r="R113" s="56">
        <v>50</v>
      </c>
      <c r="S113" s="70">
        <v>6144.12</v>
      </c>
      <c r="T113" s="4">
        <f t="shared" si="7"/>
        <v>307206</v>
      </c>
      <c r="V113" s="45"/>
      <c r="W113" s="1"/>
      <c r="X113" s="1"/>
    </row>
    <row r="114" spans="1:24" ht="12.75">
      <c r="A114" t="s">
        <v>156</v>
      </c>
      <c r="B114" t="s">
        <v>157</v>
      </c>
      <c r="C114" s="68" t="s">
        <v>423</v>
      </c>
      <c r="D114" s="22">
        <v>2776.1</v>
      </c>
      <c r="F114" s="65">
        <v>195.2</v>
      </c>
      <c r="H114" s="22">
        <f t="shared" si="4"/>
        <v>195.2</v>
      </c>
      <c r="J114" s="45">
        <v>6153.75</v>
      </c>
      <c r="N114" s="1">
        <f t="shared" si="6"/>
        <v>1201212</v>
      </c>
      <c r="P114" s="4">
        <f t="shared" si="5"/>
        <v>1201212</v>
      </c>
      <c r="Q114" s="26"/>
      <c r="R114" s="56">
        <v>51.5</v>
      </c>
      <c r="S114" s="70">
        <v>6153.75</v>
      </c>
      <c r="T114" s="4">
        <f t="shared" si="7"/>
        <v>316918.125</v>
      </c>
      <c r="V114" s="45"/>
      <c r="W114" s="1"/>
      <c r="X114" s="1"/>
    </row>
    <row r="115" spans="1:24" ht="12.75">
      <c r="A115" t="s">
        <v>158</v>
      </c>
      <c r="B115" t="s">
        <v>157</v>
      </c>
      <c r="C115" s="68" t="s">
        <v>424</v>
      </c>
      <c r="D115" s="22">
        <v>712.9</v>
      </c>
      <c r="F115" s="65">
        <v>0</v>
      </c>
      <c r="H115" s="22">
        <f t="shared" si="4"/>
        <v>0</v>
      </c>
      <c r="J115" s="45">
        <v>6829.2</v>
      </c>
      <c r="N115" s="1">
        <f t="shared" si="6"/>
        <v>0</v>
      </c>
      <c r="P115" s="4">
        <f t="shared" si="5"/>
        <v>0</v>
      </c>
      <c r="Q115" s="26"/>
      <c r="R115" s="56">
        <v>8</v>
      </c>
      <c r="S115" s="70">
        <v>6829.2</v>
      </c>
      <c r="T115" s="4">
        <f t="shared" si="7"/>
        <v>54633.6</v>
      </c>
      <c r="V115" s="45"/>
      <c r="W115" s="1"/>
      <c r="X115" s="1"/>
    </row>
    <row r="116" spans="1:24" ht="12.75">
      <c r="A116" t="s">
        <v>159</v>
      </c>
      <c r="B116" t="s">
        <v>157</v>
      </c>
      <c r="C116" s="68" t="s">
        <v>425</v>
      </c>
      <c r="D116" s="22">
        <v>382.9</v>
      </c>
      <c r="F116" s="65">
        <v>0</v>
      </c>
      <c r="H116" s="22">
        <f t="shared" si="4"/>
        <v>0</v>
      </c>
      <c r="J116" s="45">
        <v>7924.29</v>
      </c>
      <c r="N116" s="1">
        <f t="shared" si="6"/>
        <v>0</v>
      </c>
      <c r="P116" s="4">
        <f t="shared" si="5"/>
        <v>0</v>
      </c>
      <c r="Q116" s="26"/>
      <c r="R116" s="56">
        <v>5</v>
      </c>
      <c r="S116" s="70">
        <v>7924.29</v>
      </c>
      <c r="T116" s="4">
        <f t="shared" si="7"/>
        <v>39621.45</v>
      </c>
      <c r="V116" s="45"/>
      <c r="W116" s="1"/>
      <c r="X116" s="1"/>
    </row>
    <row r="117" spans="1:24" ht="12.75">
      <c r="A117" t="s">
        <v>160</v>
      </c>
      <c r="B117" t="s">
        <v>161</v>
      </c>
      <c r="C117" s="68" t="s">
        <v>426</v>
      </c>
      <c r="D117" s="22">
        <v>5981.8</v>
      </c>
      <c r="F117" s="65">
        <v>185.5</v>
      </c>
      <c r="H117" s="22">
        <f t="shared" si="4"/>
        <v>185.5</v>
      </c>
      <c r="J117" s="45">
        <v>6419.63</v>
      </c>
      <c r="N117" s="1">
        <f t="shared" si="6"/>
        <v>1190841.365</v>
      </c>
      <c r="P117" s="4">
        <f t="shared" si="5"/>
        <v>1190841.365</v>
      </c>
      <c r="Q117" s="26"/>
      <c r="R117" s="56">
        <v>67.5</v>
      </c>
      <c r="S117" s="70">
        <v>6419.63</v>
      </c>
      <c r="T117" s="4">
        <f t="shared" si="7"/>
        <v>433325.025</v>
      </c>
      <c r="V117" s="45"/>
      <c r="W117" s="1"/>
      <c r="X117" s="1"/>
    </row>
    <row r="118" spans="1:24" ht="12.75">
      <c r="A118" t="s">
        <v>162</v>
      </c>
      <c r="B118" t="s">
        <v>161</v>
      </c>
      <c r="C118" s="68" t="s">
        <v>427</v>
      </c>
      <c r="D118" s="22">
        <v>302.4</v>
      </c>
      <c r="F118" s="65">
        <v>36.3</v>
      </c>
      <c r="H118" s="22">
        <f t="shared" si="4"/>
        <v>36.3</v>
      </c>
      <c r="J118" s="45">
        <v>9184.4</v>
      </c>
      <c r="N118" s="1">
        <f t="shared" si="6"/>
        <v>333393.72</v>
      </c>
      <c r="P118" s="4">
        <f t="shared" si="5"/>
        <v>333393.72</v>
      </c>
      <c r="Q118" s="26"/>
      <c r="R118" s="56">
        <v>10.5</v>
      </c>
      <c r="S118" s="70">
        <v>9184.4</v>
      </c>
      <c r="T118" s="4">
        <f t="shared" si="7"/>
        <v>96436.2</v>
      </c>
      <c r="V118" s="45"/>
      <c r="W118" s="1"/>
      <c r="X118" s="1"/>
    </row>
    <row r="119" spans="1:24" ht="12.75">
      <c r="A119" t="s">
        <v>163</v>
      </c>
      <c r="B119" t="s">
        <v>164</v>
      </c>
      <c r="C119" s="68" t="s">
        <v>428</v>
      </c>
      <c r="D119" s="22">
        <v>1453.6</v>
      </c>
      <c r="F119" s="65">
        <v>0</v>
      </c>
      <c r="H119" s="22">
        <f t="shared" si="4"/>
        <v>0</v>
      </c>
      <c r="J119" s="45">
        <v>6624.72</v>
      </c>
      <c r="N119" s="1">
        <f t="shared" si="6"/>
        <v>0</v>
      </c>
      <c r="P119" s="4">
        <f t="shared" si="5"/>
        <v>0</v>
      </c>
      <c r="Q119" s="26"/>
      <c r="R119" s="56">
        <v>28</v>
      </c>
      <c r="S119" s="70">
        <v>6624.72</v>
      </c>
      <c r="T119" s="4">
        <f t="shared" si="7"/>
        <v>185492.16</v>
      </c>
      <c r="V119" s="45"/>
      <c r="W119" s="1"/>
      <c r="X119" s="1"/>
    </row>
    <row r="120" spans="1:24" ht="12.75">
      <c r="A120" t="s">
        <v>165</v>
      </c>
      <c r="B120" t="s">
        <v>164</v>
      </c>
      <c r="C120" s="68" t="s">
        <v>429</v>
      </c>
      <c r="D120" s="22">
        <v>2975.1</v>
      </c>
      <c r="F120" s="65">
        <v>0</v>
      </c>
      <c r="H120" s="22">
        <f t="shared" si="4"/>
        <v>0</v>
      </c>
      <c r="J120" s="45">
        <v>6460.82</v>
      </c>
      <c r="N120" s="1">
        <f t="shared" si="6"/>
        <v>0</v>
      </c>
      <c r="P120" s="4">
        <f t="shared" si="5"/>
        <v>0</v>
      </c>
      <c r="Q120" s="26"/>
      <c r="R120" s="56">
        <v>50</v>
      </c>
      <c r="S120" s="70">
        <v>6460.82</v>
      </c>
      <c r="T120" s="4">
        <f t="shared" si="7"/>
        <v>323041</v>
      </c>
      <c r="V120" s="45"/>
      <c r="W120" s="1"/>
      <c r="X120" s="1"/>
    </row>
    <row r="121" spans="1:24" ht="12.75">
      <c r="A121" t="s">
        <v>166</v>
      </c>
      <c r="B121" t="s">
        <v>164</v>
      </c>
      <c r="C121" s="68" t="s">
        <v>430</v>
      </c>
      <c r="D121" s="22">
        <v>198.39999999999998</v>
      </c>
      <c r="F121" s="65">
        <v>0</v>
      </c>
      <c r="H121" s="22">
        <f t="shared" si="4"/>
        <v>0</v>
      </c>
      <c r="J121" s="45">
        <v>10657.44</v>
      </c>
      <c r="N121" s="1">
        <f t="shared" si="6"/>
        <v>0</v>
      </c>
      <c r="P121" s="4">
        <f t="shared" si="5"/>
        <v>0</v>
      </c>
      <c r="Q121" s="26"/>
      <c r="R121" s="56">
        <v>7</v>
      </c>
      <c r="S121" s="70">
        <v>10657.44</v>
      </c>
      <c r="T121" s="4">
        <f t="shared" si="7"/>
        <v>74602.08</v>
      </c>
      <c r="V121" s="45"/>
      <c r="W121" s="1"/>
      <c r="X121" s="1"/>
    </row>
    <row r="122" spans="1:24" ht="12.75">
      <c r="A122" t="s">
        <v>167</v>
      </c>
      <c r="B122" t="s">
        <v>164</v>
      </c>
      <c r="C122" s="68" t="s">
        <v>431</v>
      </c>
      <c r="D122" s="22">
        <v>491.8</v>
      </c>
      <c r="F122" s="65">
        <v>0</v>
      </c>
      <c r="H122" s="22">
        <f t="shared" si="4"/>
        <v>0</v>
      </c>
      <c r="J122" s="45">
        <v>7266.46</v>
      </c>
      <c r="N122" s="1">
        <f t="shared" si="6"/>
        <v>0</v>
      </c>
      <c r="P122" s="4">
        <f t="shared" si="5"/>
        <v>0</v>
      </c>
      <c r="Q122" s="26"/>
      <c r="R122" s="56">
        <v>13.5</v>
      </c>
      <c r="S122" s="70">
        <v>7266.46</v>
      </c>
      <c r="T122" s="4">
        <f t="shared" si="7"/>
        <v>98097.21</v>
      </c>
      <c r="V122" s="45"/>
      <c r="W122" s="1"/>
      <c r="X122" s="1"/>
    </row>
    <row r="123" spans="1:24" ht="12.75">
      <c r="A123" t="s">
        <v>168</v>
      </c>
      <c r="B123" t="s">
        <v>169</v>
      </c>
      <c r="C123" s="68" t="s">
        <v>432</v>
      </c>
      <c r="D123" s="22">
        <v>1320</v>
      </c>
      <c r="F123" s="65">
        <v>0</v>
      </c>
      <c r="H123" s="22">
        <f t="shared" si="4"/>
        <v>0</v>
      </c>
      <c r="J123" s="45">
        <v>6741.63</v>
      </c>
      <c r="N123" s="1">
        <f t="shared" si="6"/>
        <v>0</v>
      </c>
      <c r="P123" s="4">
        <f t="shared" si="5"/>
        <v>0</v>
      </c>
      <c r="Q123" s="26"/>
      <c r="R123" s="56">
        <v>45.5</v>
      </c>
      <c r="S123" s="70">
        <v>6741.63</v>
      </c>
      <c r="T123" s="4">
        <f t="shared" si="7"/>
        <v>306744.165</v>
      </c>
      <c r="V123" s="45"/>
      <c r="W123" s="1"/>
      <c r="X123" s="1"/>
    </row>
    <row r="124" spans="1:24" ht="12.75">
      <c r="A124" t="s">
        <v>170</v>
      </c>
      <c r="B124" t="s">
        <v>169</v>
      </c>
      <c r="C124" s="68" t="s">
        <v>433</v>
      </c>
      <c r="D124" s="22">
        <v>812.0999999999999</v>
      </c>
      <c r="F124" s="65">
        <v>0</v>
      </c>
      <c r="H124" s="22">
        <f t="shared" si="4"/>
        <v>0</v>
      </c>
      <c r="J124" s="45">
        <v>6987.5</v>
      </c>
      <c r="N124" s="1">
        <f t="shared" si="6"/>
        <v>0</v>
      </c>
      <c r="P124" s="4">
        <f t="shared" si="5"/>
        <v>0</v>
      </c>
      <c r="Q124" s="26"/>
      <c r="R124" s="56">
        <v>25</v>
      </c>
      <c r="S124" s="70">
        <v>6987.5</v>
      </c>
      <c r="T124" s="4">
        <f t="shared" si="7"/>
        <v>174687.5</v>
      </c>
      <c r="V124" s="45"/>
      <c r="W124" s="1"/>
      <c r="X124" s="1"/>
    </row>
    <row r="125" spans="1:24" ht="12.75">
      <c r="A125" t="s">
        <v>171</v>
      </c>
      <c r="B125" t="s">
        <v>169</v>
      </c>
      <c r="C125" s="68" t="s">
        <v>434</v>
      </c>
      <c r="D125" s="22">
        <v>157.39999999999998</v>
      </c>
      <c r="F125" s="65">
        <v>0</v>
      </c>
      <c r="H125" s="22">
        <f t="shared" si="4"/>
        <v>0</v>
      </c>
      <c r="J125" s="45">
        <v>11406.3</v>
      </c>
      <c r="N125" s="1">
        <f t="shared" si="6"/>
        <v>0</v>
      </c>
      <c r="P125" s="4">
        <f t="shared" si="5"/>
        <v>0</v>
      </c>
      <c r="Q125" s="26"/>
      <c r="R125" s="56">
        <v>0</v>
      </c>
      <c r="S125" s="70">
        <v>11406.3</v>
      </c>
      <c r="T125" s="4">
        <f t="shared" si="7"/>
        <v>0</v>
      </c>
      <c r="V125" s="45"/>
      <c r="W125" s="1"/>
      <c r="X125" s="1"/>
    </row>
    <row r="126" spans="1:24" ht="12.75">
      <c r="A126" t="s">
        <v>172</v>
      </c>
      <c r="B126" t="s">
        <v>169</v>
      </c>
      <c r="C126" s="68" t="s">
        <v>435</v>
      </c>
      <c r="D126" s="22">
        <v>409.2</v>
      </c>
      <c r="F126" s="65">
        <v>0</v>
      </c>
      <c r="H126" s="22">
        <f t="shared" si="4"/>
        <v>0</v>
      </c>
      <c r="J126" s="45">
        <v>7448.63</v>
      </c>
      <c r="N126" s="1">
        <f t="shared" si="6"/>
        <v>0</v>
      </c>
      <c r="P126" s="4">
        <f t="shared" si="5"/>
        <v>0</v>
      </c>
      <c r="Q126" s="26"/>
      <c r="R126" s="56">
        <v>8.5</v>
      </c>
      <c r="S126" s="70">
        <v>7448.63</v>
      </c>
      <c r="T126" s="4">
        <f t="shared" si="7"/>
        <v>63313.355</v>
      </c>
      <c r="V126" s="45"/>
      <c r="W126" s="1"/>
      <c r="X126" s="1"/>
    </row>
    <row r="127" spans="1:24" ht="12.75">
      <c r="A127" t="s">
        <v>173</v>
      </c>
      <c r="B127" t="s">
        <v>169</v>
      </c>
      <c r="C127" s="68" t="s">
        <v>436</v>
      </c>
      <c r="D127" s="22">
        <v>205.6</v>
      </c>
      <c r="F127" s="65">
        <v>0</v>
      </c>
      <c r="H127" s="22">
        <f t="shared" si="4"/>
        <v>0</v>
      </c>
      <c r="J127" s="45">
        <v>10229.81</v>
      </c>
      <c r="N127" s="1">
        <f t="shared" si="6"/>
        <v>0</v>
      </c>
      <c r="P127" s="4">
        <f t="shared" si="5"/>
        <v>0</v>
      </c>
      <c r="Q127" s="26"/>
      <c r="R127" s="56">
        <v>5</v>
      </c>
      <c r="S127" s="70">
        <v>10229.81</v>
      </c>
      <c r="T127" s="4">
        <f t="shared" si="7"/>
        <v>51149.049999999996</v>
      </c>
      <c r="V127" s="45"/>
      <c r="W127" s="1"/>
      <c r="X127" s="1"/>
    </row>
    <row r="128" spans="1:24" ht="12.75">
      <c r="A128" t="s">
        <v>174</v>
      </c>
      <c r="B128" t="s">
        <v>169</v>
      </c>
      <c r="C128" s="68" t="s">
        <v>437</v>
      </c>
      <c r="D128" s="22">
        <v>356.09999999999997</v>
      </c>
      <c r="F128" s="65">
        <v>0</v>
      </c>
      <c r="H128" s="22">
        <f t="shared" si="4"/>
        <v>0</v>
      </c>
      <c r="J128" s="45">
        <v>7997.09</v>
      </c>
      <c r="N128" s="1">
        <f t="shared" si="6"/>
        <v>0</v>
      </c>
      <c r="P128" s="4">
        <f t="shared" si="5"/>
        <v>0</v>
      </c>
      <c r="Q128" s="26"/>
      <c r="R128" s="56">
        <v>0</v>
      </c>
      <c r="S128" s="70">
        <v>7997.09</v>
      </c>
      <c r="T128" s="4">
        <f t="shared" si="7"/>
        <v>0</v>
      </c>
      <c r="V128" s="45"/>
      <c r="W128" s="1"/>
      <c r="X128" s="1"/>
    </row>
    <row r="129" spans="1:24" ht="12.75">
      <c r="A129" t="s">
        <v>175</v>
      </c>
      <c r="B129" t="s">
        <v>176</v>
      </c>
      <c r="C129" s="68" t="s">
        <v>438</v>
      </c>
      <c r="D129" s="22">
        <v>197.4</v>
      </c>
      <c r="F129" s="65">
        <v>0</v>
      </c>
      <c r="H129" s="22">
        <f t="shared" si="4"/>
        <v>0</v>
      </c>
      <c r="J129" s="45">
        <v>11602.11</v>
      </c>
      <c r="N129" s="1">
        <f t="shared" si="6"/>
        <v>0</v>
      </c>
      <c r="P129" s="4">
        <f t="shared" si="5"/>
        <v>0</v>
      </c>
      <c r="Q129" s="26"/>
      <c r="R129" s="56">
        <v>3</v>
      </c>
      <c r="S129" s="70">
        <v>11602.11</v>
      </c>
      <c r="T129" s="4">
        <f t="shared" si="7"/>
        <v>34806.33</v>
      </c>
      <c r="V129" s="45"/>
      <c r="W129" s="1"/>
      <c r="X129" s="1"/>
    </row>
    <row r="130" spans="1:24" ht="12.75">
      <c r="A130" t="s">
        <v>177</v>
      </c>
      <c r="B130" t="s">
        <v>176</v>
      </c>
      <c r="C130" s="68" t="s">
        <v>439</v>
      </c>
      <c r="D130" s="22">
        <v>329.59999999999997</v>
      </c>
      <c r="F130" s="65">
        <v>0</v>
      </c>
      <c r="H130" s="22">
        <f t="shared" si="4"/>
        <v>0</v>
      </c>
      <c r="J130" s="45">
        <v>9061.13</v>
      </c>
      <c r="N130" s="1">
        <f t="shared" si="6"/>
        <v>0</v>
      </c>
      <c r="P130" s="4">
        <f t="shared" si="5"/>
        <v>0</v>
      </c>
      <c r="Q130" s="26"/>
      <c r="R130" s="56">
        <v>4.5</v>
      </c>
      <c r="S130" s="70">
        <v>9061.13</v>
      </c>
      <c r="T130" s="4">
        <f t="shared" si="7"/>
        <v>40775.085</v>
      </c>
      <c r="V130" s="45"/>
      <c r="W130" s="1"/>
      <c r="X130" s="1"/>
    </row>
    <row r="131" spans="1:24" ht="12.75">
      <c r="A131" t="s">
        <v>178</v>
      </c>
      <c r="B131" t="s">
        <v>179</v>
      </c>
      <c r="C131" s="68" t="s">
        <v>440</v>
      </c>
      <c r="D131" s="22">
        <v>1080.7</v>
      </c>
      <c r="F131" s="65">
        <v>0</v>
      </c>
      <c r="H131" s="22">
        <f t="shared" si="4"/>
        <v>0</v>
      </c>
      <c r="J131" s="45">
        <v>6773.56</v>
      </c>
      <c r="N131" s="1">
        <f t="shared" si="6"/>
        <v>0</v>
      </c>
      <c r="P131" s="4">
        <f t="shared" si="5"/>
        <v>0</v>
      </c>
      <c r="Q131" s="26"/>
      <c r="R131" s="56">
        <v>11.5</v>
      </c>
      <c r="S131" s="70">
        <v>6773.56</v>
      </c>
      <c r="T131" s="4">
        <f t="shared" si="7"/>
        <v>77895.94</v>
      </c>
      <c r="V131" s="45"/>
      <c r="W131" s="1"/>
      <c r="X131" s="1"/>
    </row>
    <row r="132" spans="1:24" ht="12.75">
      <c r="A132" t="s">
        <v>180</v>
      </c>
      <c r="B132" t="s">
        <v>179</v>
      </c>
      <c r="C132" s="68" t="s">
        <v>441</v>
      </c>
      <c r="D132" s="22">
        <v>515.8</v>
      </c>
      <c r="F132" s="65">
        <v>124.8</v>
      </c>
      <c r="H132" s="22">
        <f aca="true" t="shared" si="8" ref="H132:H197">F132-G132</f>
        <v>124.8</v>
      </c>
      <c r="J132" s="45">
        <v>7849.71</v>
      </c>
      <c r="N132" s="1">
        <f t="shared" si="6"/>
        <v>979643.808</v>
      </c>
      <c r="P132" s="4">
        <f aca="true" t="shared" si="9" ref="P132:P182">N132+O132</f>
        <v>979643.808</v>
      </c>
      <c r="Q132" s="26"/>
      <c r="R132" s="56">
        <v>19.5</v>
      </c>
      <c r="S132" s="70">
        <v>7849.71</v>
      </c>
      <c r="T132" s="4">
        <f t="shared" si="7"/>
        <v>153069.345</v>
      </c>
      <c r="V132" s="45"/>
      <c r="W132" s="1"/>
      <c r="X132" s="1"/>
    </row>
    <row r="133" spans="1:24" ht="12.75">
      <c r="A133" t="s">
        <v>181</v>
      </c>
      <c r="B133" t="s">
        <v>182</v>
      </c>
      <c r="C133" s="68" t="s">
        <v>442</v>
      </c>
      <c r="D133" s="22">
        <v>589.3</v>
      </c>
      <c r="F133" s="65">
        <v>0</v>
      </c>
      <c r="H133" s="22">
        <f t="shared" si="8"/>
        <v>0</v>
      </c>
      <c r="J133" s="45">
        <v>6796.77</v>
      </c>
      <c r="N133" s="1">
        <f aca="true" t="shared" si="10" ref="N133:N197">H133*J133</f>
        <v>0</v>
      </c>
      <c r="P133" s="4">
        <f t="shared" si="9"/>
        <v>0</v>
      </c>
      <c r="Q133" s="26"/>
      <c r="R133" s="56">
        <v>12.5</v>
      </c>
      <c r="S133" s="70">
        <v>6796.77</v>
      </c>
      <c r="T133" s="4">
        <f aca="true" t="shared" si="11" ref="T133:T198">R133*S133</f>
        <v>84959.625</v>
      </c>
      <c r="V133" s="45"/>
      <c r="W133" s="1"/>
      <c r="X133" s="1"/>
    </row>
    <row r="134" spans="1:24" ht="12.75">
      <c r="A134" t="s">
        <v>183</v>
      </c>
      <c r="B134" t="s">
        <v>182</v>
      </c>
      <c r="C134" s="68" t="s">
        <v>443</v>
      </c>
      <c r="D134" s="22">
        <v>290.4</v>
      </c>
      <c r="F134" s="65">
        <v>0</v>
      </c>
      <c r="H134" s="22">
        <f t="shared" si="8"/>
        <v>0</v>
      </c>
      <c r="J134" s="45">
        <v>8160.69</v>
      </c>
      <c r="N134" s="1">
        <f t="shared" si="10"/>
        <v>0</v>
      </c>
      <c r="P134" s="4">
        <f t="shared" si="9"/>
        <v>0</v>
      </c>
      <c r="Q134" s="26"/>
      <c r="R134" s="56">
        <v>7.5</v>
      </c>
      <c r="S134" s="70">
        <v>8160.69</v>
      </c>
      <c r="T134" s="4">
        <f t="shared" si="11"/>
        <v>61205.174999999996</v>
      </c>
      <c r="V134" s="45"/>
      <c r="W134" s="1"/>
      <c r="X134" s="1"/>
    </row>
    <row r="135" spans="1:24" ht="12.75">
      <c r="A135" t="s">
        <v>184</v>
      </c>
      <c r="B135" t="s">
        <v>185</v>
      </c>
      <c r="C135" s="68" t="s">
        <v>444</v>
      </c>
      <c r="D135" s="22">
        <v>1652.2</v>
      </c>
      <c r="F135" s="65">
        <v>120.1</v>
      </c>
      <c r="H135" s="22">
        <f t="shared" si="8"/>
        <v>120.1</v>
      </c>
      <c r="J135" s="45">
        <v>8376.92</v>
      </c>
      <c r="N135" s="1">
        <f t="shared" si="10"/>
        <v>1006068.092</v>
      </c>
      <c r="P135" s="4">
        <f t="shared" si="9"/>
        <v>1006068.092</v>
      </c>
      <c r="Q135" s="26"/>
      <c r="R135" s="56">
        <v>17.5</v>
      </c>
      <c r="S135" s="70">
        <v>8376.92</v>
      </c>
      <c r="T135" s="4">
        <f t="shared" si="11"/>
        <v>146596.1</v>
      </c>
      <c r="V135" s="45"/>
      <c r="W135" s="1"/>
      <c r="X135" s="1"/>
    </row>
    <row r="136" spans="1:24" ht="12.75">
      <c r="A136" t="s">
        <v>186</v>
      </c>
      <c r="B136" t="s">
        <v>187</v>
      </c>
      <c r="C136" s="68" t="s">
        <v>445</v>
      </c>
      <c r="D136" s="22">
        <v>218.8</v>
      </c>
      <c r="F136" s="65">
        <v>0</v>
      </c>
      <c r="H136" s="22">
        <f t="shared" si="8"/>
        <v>0</v>
      </c>
      <c r="J136" s="45">
        <v>9668.89</v>
      </c>
      <c r="N136" s="1">
        <f t="shared" si="10"/>
        <v>0</v>
      </c>
      <c r="P136" s="4">
        <f t="shared" si="9"/>
        <v>0</v>
      </c>
      <c r="Q136" s="26"/>
      <c r="R136" s="56">
        <v>0</v>
      </c>
      <c r="S136" s="70">
        <v>9668.89</v>
      </c>
      <c r="T136" s="4">
        <f t="shared" si="11"/>
        <v>0</v>
      </c>
      <c r="V136" s="45"/>
      <c r="W136" s="1"/>
      <c r="X136" s="1"/>
    </row>
    <row r="137" spans="1:24" ht="12.75">
      <c r="A137" t="s">
        <v>188</v>
      </c>
      <c r="B137" t="s">
        <v>187</v>
      </c>
      <c r="C137" s="68" t="s">
        <v>446</v>
      </c>
      <c r="D137" s="22">
        <v>1574.9</v>
      </c>
      <c r="F137" s="65">
        <v>127.3</v>
      </c>
      <c r="H137" s="22">
        <f t="shared" si="8"/>
        <v>127.3</v>
      </c>
      <c r="J137" s="45">
        <v>6437.03</v>
      </c>
      <c r="N137" s="1">
        <f t="shared" si="10"/>
        <v>819433.919</v>
      </c>
      <c r="P137" s="4">
        <f t="shared" si="9"/>
        <v>819433.919</v>
      </c>
      <c r="Q137" s="26"/>
      <c r="R137" s="56">
        <v>51</v>
      </c>
      <c r="S137" s="70">
        <v>6437.03</v>
      </c>
      <c r="T137" s="4">
        <f t="shared" si="11"/>
        <v>328288.52999999997</v>
      </c>
      <c r="V137" s="45"/>
      <c r="W137" s="1"/>
      <c r="X137" s="1"/>
    </row>
    <row r="138" spans="1:24" ht="12.75">
      <c r="A138" t="s">
        <v>189</v>
      </c>
      <c r="B138" t="s">
        <v>187</v>
      </c>
      <c r="C138" s="68" t="s">
        <v>447</v>
      </c>
      <c r="D138" s="22">
        <v>273</v>
      </c>
      <c r="F138" s="65">
        <v>0</v>
      </c>
      <c r="H138" s="22">
        <f t="shared" si="8"/>
        <v>0</v>
      </c>
      <c r="J138" s="45">
        <v>8421.75</v>
      </c>
      <c r="N138" s="1">
        <f t="shared" si="10"/>
        <v>0</v>
      </c>
      <c r="P138" s="4">
        <f t="shared" si="9"/>
        <v>0</v>
      </c>
      <c r="Q138" s="26"/>
      <c r="R138" s="56">
        <v>9.5</v>
      </c>
      <c r="S138" s="70">
        <v>8421.75</v>
      </c>
      <c r="T138" s="4">
        <f t="shared" si="11"/>
        <v>80006.625</v>
      </c>
      <c r="V138" s="45"/>
      <c r="W138" s="1"/>
      <c r="X138" s="1"/>
    </row>
    <row r="139" spans="1:24" ht="12.75">
      <c r="A139" t="s">
        <v>190</v>
      </c>
      <c r="B139" t="s">
        <v>187</v>
      </c>
      <c r="C139" s="68" t="s">
        <v>448</v>
      </c>
      <c r="D139" s="22">
        <v>223.5</v>
      </c>
      <c r="F139" s="65">
        <v>0</v>
      </c>
      <c r="H139" s="22">
        <f t="shared" si="8"/>
        <v>0</v>
      </c>
      <c r="J139" s="45">
        <v>9492.11</v>
      </c>
      <c r="N139" s="1">
        <f t="shared" si="10"/>
        <v>0</v>
      </c>
      <c r="P139" s="4">
        <f t="shared" si="9"/>
        <v>0</v>
      </c>
      <c r="Q139" s="26"/>
      <c r="R139" s="56">
        <v>6</v>
      </c>
      <c r="S139" s="70">
        <v>9492.11</v>
      </c>
      <c r="T139" s="4">
        <f t="shared" si="11"/>
        <v>56952.66</v>
      </c>
      <c r="V139" s="45"/>
      <c r="W139" s="1"/>
      <c r="X139" s="1"/>
    </row>
    <row r="140" spans="1:24" ht="12.75">
      <c r="A140" t="s">
        <v>191</v>
      </c>
      <c r="B140" t="s">
        <v>192</v>
      </c>
      <c r="C140" s="68" t="s">
        <v>449</v>
      </c>
      <c r="D140" s="22">
        <v>16900</v>
      </c>
      <c r="F140" s="65">
        <v>1581</v>
      </c>
      <c r="H140" s="22">
        <f t="shared" si="8"/>
        <v>1581</v>
      </c>
      <c r="J140" s="45">
        <v>6414.29</v>
      </c>
      <c r="N140" s="1">
        <f t="shared" si="10"/>
        <v>10140992.49</v>
      </c>
      <c r="P140" s="4">
        <f t="shared" si="9"/>
        <v>10140992.49</v>
      </c>
      <c r="Q140" s="26"/>
      <c r="R140" s="56">
        <v>569.5</v>
      </c>
      <c r="S140" s="70">
        <v>6414.29</v>
      </c>
      <c r="T140" s="4">
        <f t="shared" si="11"/>
        <v>3652938.155</v>
      </c>
      <c r="V140" s="45"/>
      <c r="W140" s="1"/>
      <c r="X140" s="1"/>
    </row>
    <row r="141" spans="1:24" ht="12.75">
      <c r="A141" t="s">
        <v>193</v>
      </c>
      <c r="B141" t="s">
        <v>192</v>
      </c>
      <c r="C141" s="68" t="s">
        <v>450</v>
      </c>
      <c r="D141" s="22">
        <v>8694.5</v>
      </c>
      <c r="F141" s="65">
        <v>675</v>
      </c>
      <c r="H141" s="22">
        <f t="shared" si="8"/>
        <v>675</v>
      </c>
      <c r="J141" s="45">
        <v>6144.12</v>
      </c>
      <c r="N141" s="1">
        <f t="shared" si="10"/>
        <v>4147281</v>
      </c>
      <c r="P141" s="4">
        <f t="shared" si="9"/>
        <v>4147281</v>
      </c>
      <c r="Q141" s="26"/>
      <c r="R141" s="56">
        <v>91.5</v>
      </c>
      <c r="S141" s="70">
        <v>6144.12</v>
      </c>
      <c r="T141" s="4">
        <f t="shared" si="11"/>
        <v>562186.98</v>
      </c>
      <c r="V141" s="45"/>
      <c r="W141" s="1"/>
      <c r="X141" s="1"/>
    </row>
    <row r="142" spans="1:24" ht="12.75">
      <c r="A142" t="s">
        <v>194</v>
      </c>
      <c r="B142" t="s">
        <v>195</v>
      </c>
      <c r="C142" s="68" t="s">
        <v>451</v>
      </c>
      <c r="D142" s="22">
        <v>645.0999999999999</v>
      </c>
      <c r="F142" s="65">
        <v>0</v>
      </c>
      <c r="H142" s="22">
        <f t="shared" si="8"/>
        <v>0</v>
      </c>
      <c r="J142" s="45">
        <v>7978.03</v>
      </c>
      <c r="N142" s="1">
        <f t="shared" si="10"/>
        <v>0</v>
      </c>
      <c r="P142" s="4">
        <f t="shared" si="9"/>
        <v>0</v>
      </c>
      <c r="Q142" s="26"/>
      <c r="R142" s="56">
        <v>14.5</v>
      </c>
      <c r="S142" s="70">
        <v>7978.03</v>
      </c>
      <c r="T142" s="4">
        <f t="shared" si="11"/>
        <v>115681.435</v>
      </c>
      <c r="V142" s="45"/>
      <c r="W142" s="1"/>
      <c r="X142" s="1"/>
    </row>
    <row r="143" spans="1:24" ht="12.75">
      <c r="A143" t="s">
        <v>196</v>
      </c>
      <c r="B143" t="s">
        <v>195</v>
      </c>
      <c r="C143" s="68" t="s">
        <v>452</v>
      </c>
      <c r="D143" s="22">
        <v>464</v>
      </c>
      <c r="F143" s="65">
        <v>0</v>
      </c>
      <c r="H143" s="22">
        <f t="shared" si="8"/>
        <v>0</v>
      </c>
      <c r="J143" s="45">
        <v>6768.13</v>
      </c>
      <c r="N143" s="1">
        <f t="shared" si="10"/>
        <v>0</v>
      </c>
      <c r="P143" s="4">
        <f t="shared" si="9"/>
        <v>0</v>
      </c>
      <c r="Q143" s="26"/>
      <c r="R143" s="56">
        <v>10</v>
      </c>
      <c r="S143" s="70">
        <v>6768.13</v>
      </c>
      <c r="T143" s="4">
        <f t="shared" si="11"/>
        <v>67681.3</v>
      </c>
      <c r="V143" s="45"/>
      <c r="W143" s="1"/>
      <c r="X143" s="1"/>
    </row>
    <row r="144" spans="1:24" ht="12.75">
      <c r="A144" t="s">
        <v>197</v>
      </c>
      <c r="B144" t="s">
        <v>198</v>
      </c>
      <c r="C144" s="68" t="s">
        <v>453</v>
      </c>
      <c r="D144" s="22">
        <v>547.6</v>
      </c>
      <c r="F144" s="65">
        <v>0</v>
      </c>
      <c r="H144" s="22">
        <f t="shared" si="8"/>
        <v>0</v>
      </c>
      <c r="J144" s="45">
        <v>6967.52</v>
      </c>
      <c r="N144" s="1">
        <f t="shared" si="10"/>
        <v>0</v>
      </c>
      <c r="P144" s="4">
        <f t="shared" si="9"/>
        <v>0</v>
      </c>
      <c r="Q144" s="26"/>
      <c r="R144" s="56">
        <v>20.5</v>
      </c>
      <c r="S144" s="70">
        <v>6967.52</v>
      </c>
      <c r="T144" s="4">
        <f t="shared" si="11"/>
        <v>142834.16</v>
      </c>
      <c r="V144" s="45"/>
      <c r="W144" s="1"/>
      <c r="X144" s="1"/>
    </row>
    <row r="145" spans="1:24" ht="12.75">
      <c r="A145" t="s">
        <v>199</v>
      </c>
      <c r="B145" t="s">
        <v>198</v>
      </c>
      <c r="C145" s="68" t="s">
        <v>454</v>
      </c>
      <c r="D145" s="22">
        <v>1104.1999999999998</v>
      </c>
      <c r="F145" s="65">
        <v>0</v>
      </c>
      <c r="H145" s="22">
        <f t="shared" si="8"/>
        <v>0</v>
      </c>
      <c r="J145" s="45">
        <v>6606.28</v>
      </c>
      <c r="N145" s="1">
        <f t="shared" si="10"/>
        <v>0</v>
      </c>
      <c r="P145" s="4">
        <f t="shared" si="9"/>
        <v>0</v>
      </c>
      <c r="Q145" s="26"/>
      <c r="R145" s="56">
        <v>17.5</v>
      </c>
      <c r="S145" s="70">
        <v>6606.28</v>
      </c>
      <c r="T145" s="4">
        <f t="shared" si="11"/>
        <v>115609.9</v>
      </c>
      <c r="V145" s="45"/>
      <c r="W145" s="1"/>
      <c r="X145" s="1"/>
    </row>
    <row r="146" spans="1:24" ht="12.75">
      <c r="A146" t="s">
        <v>200</v>
      </c>
      <c r="B146" t="s">
        <v>198</v>
      </c>
      <c r="C146" s="68" t="s">
        <v>455</v>
      </c>
      <c r="D146" s="22">
        <v>464.79999999999995</v>
      </c>
      <c r="F146" s="65">
        <v>0</v>
      </c>
      <c r="H146" s="22">
        <f t="shared" si="8"/>
        <v>0</v>
      </c>
      <c r="J146" s="45">
        <v>6856.95</v>
      </c>
      <c r="N146" s="1">
        <f t="shared" si="10"/>
        <v>0</v>
      </c>
      <c r="P146" s="4">
        <f t="shared" si="9"/>
        <v>0</v>
      </c>
      <c r="Q146" s="26"/>
      <c r="R146" s="56">
        <v>12.5</v>
      </c>
      <c r="S146" s="70">
        <v>6856.95</v>
      </c>
      <c r="T146" s="4">
        <f t="shared" si="11"/>
        <v>85711.875</v>
      </c>
      <c r="V146" s="45"/>
      <c r="W146" s="1"/>
      <c r="X146" s="1"/>
    </row>
    <row r="147" spans="1:24" ht="12.75">
      <c r="A147" t="s">
        <v>201</v>
      </c>
      <c r="B147" t="s">
        <v>202</v>
      </c>
      <c r="C147" s="68" t="s">
        <v>456</v>
      </c>
      <c r="D147" s="22">
        <v>382.5</v>
      </c>
      <c r="F147" s="65">
        <v>0</v>
      </c>
      <c r="H147" s="22">
        <f t="shared" si="8"/>
        <v>0</v>
      </c>
      <c r="J147" s="45">
        <v>8310.13</v>
      </c>
      <c r="N147" s="1">
        <f t="shared" si="10"/>
        <v>0</v>
      </c>
      <c r="P147" s="4">
        <f t="shared" si="9"/>
        <v>0</v>
      </c>
      <c r="Q147" s="26"/>
      <c r="R147" s="56">
        <v>7</v>
      </c>
      <c r="S147" s="70">
        <v>8310.13</v>
      </c>
      <c r="T147" s="4">
        <f t="shared" si="11"/>
        <v>58170.909999999996</v>
      </c>
      <c r="V147" s="45"/>
      <c r="W147" s="1"/>
      <c r="X147" s="1"/>
    </row>
    <row r="148" spans="1:24" ht="12.75">
      <c r="A148" t="s">
        <v>203</v>
      </c>
      <c r="B148" t="s">
        <v>202</v>
      </c>
      <c r="C148" s="68" t="s">
        <v>457</v>
      </c>
      <c r="D148" s="22">
        <v>2268.9</v>
      </c>
      <c r="F148" s="65">
        <v>66.1</v>
      </c>
      <c r="H148" s="22">
        <f t="shared" si="8"/>
        <v>66.1</v>
      </c>
      <c r="J148" s="45">
        <v>6468.52</v>
      </c>
      <c r="N148" s="1">
        <f t="shared" si="10"/>
        <v>427569.172</v>
      </c>
      <c r="P148" s="4">
        <f t="shared" si="9"/>
        <v>427569.172</v>
      </c>
      <c r="Q148" s="26"/>
      <c r="R148" s="56">
        <v>14</v>
      </c>
      <c r="S148" s="70">
        <v>6468.52</v>
      </c>
      <c r="T148" s="4">
        <f t="shared" si="11"/>
        <v>90559.28</v>
      </c>
      <c r="V148" s="45"/>
      <c r="W148" s="1"/>
      <c r="X148" s="1"/>
    </row>
    <row r="149" spans="1:24" ht="12.75">
      <c r="A149" t="s">
        <v>204</v>
      </c>
      <c r="B149" t="s">
        <v>202</v>
      </c>
      <c r="C149" s="68" t="s">
        <v>458</v>
      </c>
      <c r="D149" s="22">
        <v>382.7</v>
      </c>
      <c r="F149" s="65">
        <v>0</v>
      </c>
      <c r="H149" s="22">
        <f t="shared" si="8"/>
        <v>0</v>
      </c>
      <c r="J149" s="45">
        <v>8361.52</v>
      </c>
      <c r="N149" s="1">
        <f t="shared" si="10"/>
        <v>0</v>
      </c>
      <c r="P149" s="4">
        <f t="shared" si="9"/>
        <v>0</v>
      </c>
      <c r="Q149" s="26"/>
      <c r="R149" s="56">
        <v>9</v>
      </c>
      <c r="S149" s="70">
        <v>8361.52</v>
      </c>
      <c r="T149" s="4">
        <f t="shared" si="11"/>
        <v>75253.68000000001</v>
      </c>
      <c r="V149" s="45"/>
      <c r="W149" s="1"/>
      <c r="X149" s="1"/>
    </row>
    <row r="150" spans="1:24" ht="12.75">
      <c r="A150" t="s">
        <v>205</v>
      </c>
      <c r="B150" t="s">
        <v>206</v>
      </c>
      <c r="C150" s="68" t="s">
        <v>459</v>
      </c>
      <c r="D150" s="22">
        <v>112</v>
      </c>
      <c r="F150" s="65">
        <v>0</v>
      </c>
      <c r="H150" s="22">
        <f t="shared" si="8"/>
        <v>0</v>
      </c>
      <c r="J150" s="45">
        <v>12054.89</v>
      </c>
      <c r="N150" s="1">
        <f t="shared" si="10"/>
        <v>0</v>
      </c>
      <c r="P150" s="4">
        <f t="shared" si="9"/>
        <v>0</v>
      </c>
      <c r="Q150" s="26"/>
      <c r="R150" s="56">
        <v>5.5</v>
      </c>
      <c r="S150" s="70">
        <v>12054.89</v>
      </c>
      <c r="T150" s="4">
        <f t="shared" si="11"/>
        <v>66301.89499999999</v>
      </c>
      <c r="V150" s="45"/>
      <c r="W150" s="1"/>
      <c r="X150" s="1"/>
    </row>
    <row r="151" spans="1:24" ht="12.75">
      <c r="A151" t="s">
        <v>207</v>
      </c>
      <c r="B151" t="s">
        <v>206</v>
      </c>
      <c r="C151" s="68" t="s">
        <v>460</v>
      </c>
      <c r="D151" s="22">
        <v>196.79999999999998</v>
      </c>
      <c r="F151" s="65">
        <v>80.1</v>
      </c>
      <c r="H151" s="22">
        <f t="shared" si="8"/>
        <v>80.1</v>
      </c>
      <c r="J151" s="45">
        <v>11490.4</v>
      </c>
      <c r="N151" s="1">
        <f t="shared" si="10"/>
        <v>920381.0399999999</v>
      </c>
      <c r="P151" s="4">
        <f t="shared" si="9"/>
        <v>920381.0399999999</v>
      </c>
      <c r="Q151" s="26"/>
      <c r="R151" s="56">
        <v>6.5</v>
      </c>
      <c r="S151" s="70">
        <v>11490.4</v>
      </c>
      <c r="T151" s="4">
        <f t="shared" si="11"/>
        <v>74687.59999999999</v>
      </c>
      <c r="V151" s="45"/>
      <c r="W151" s="1"/>
      <c r="X151" s="1"/>
    </row>
    <row r="152" spans="1:24" ht="12.75">
      <c r="A152" t="s">
        <v>208</v>
      </c>
      <c r="B152" t="s">
        <v>206</v>
      </c>
      <c r="C152" s="68" t="s">
        <v>461</v>
      </c>
      <c r="D152" s="22">
        <v>587.2</v>
      </c>
      <c r="F152" s="65">
        <v>0</v>
      </c>
      <c r="H152" s="22">
        <f t="shared" si="8"/>
        <v>0</v>
      </c>
      <c r="J152" s="45">
        <v>7337.48</v>
      </c>
      <c r="N152" s="1">
        <f t="shared" si="10"/>
        <v>0</v>
      </c>
      <c r="P152" s="4">
        <f t="shared" si="9"/>
        <v>0</v>
      </c>
      <c r="Q152" s="26"/>
      <c r="R152" s="56">
        <v>13.5</v>
      </c>
      <c r="S152" s="70">
        <v>7337.48</v>
      </c>
      <c r="T152" s="4">
        <f t="shared" si="11"/>
        <v>99055.98</v>
      </c>
      <c r="V152" s="45"/>
      <c r="W152" s="1"/>
      <c r="X152" s="1"/>
    </row>
    <row r="153" spans="1:24" ht="12.75">
      <c r="A153" t="s">
        <v>209</v>
      </c>
      <c r="B153" t="s">
        <v>210</v>
      </c>
      <c r="C153" s="68" t="s">
        <v>462</v>
      </c>
      <c r="D153" s="22">
        <v>64.5</v>
      </c>
      <c r="F153" s="65">
        <v>0</v>
      </c>
      <c r="H153" s="22">
        <f t="shared" si="8"/>
        <v>0</v>
      </c>
      <c r="J153" s="45">
        <v>13873.37</v>
      </c>
      <c r="N153" s="1">
        <f t="shared" si="10"/>
        <v>0</v>
      </c>
      <c r="P153" s="4">
        <f t="shared" si="9"/>
        <v>0</v>
      </c>
      <c r="Q153" s="26"/>
      <c r="R153" s="56">
        <v>2.5</v>
      </c>
      <c r="S153" s="70">
        <v>13873.37</v>
      </c>
      <c r="T153" s="4">
        <f t="shared" si="11"/>
        <v>34683.425</v>
      </c>
      <c r="V153" s="45"/>
      <c r="W153" s="1"/>
      <c r="X153" s="1"/>
    </row>
    <row r="154" spans="1:24" ht="12.75">
      <c r="A154" t="s">
        <v>211</v>
      </c>
      <c r="B154" t="s">
        <v>212</v>
      </c>
      <c r="C154" s="68" t="s">
        <v>463</v>
      </c>
      <c r="D154" s="22">
        <v>777.3</v>
      </c>
      <c r="F154" s="65">
        <v>0</v>
      </c>
      <c r="H154" s="22">
        <f t="shared" si="8"/>
        <v>0</v>
      </c>
      <c r="J154" s="45">
        <v>8793.48</v>
      </c>
      <c r="N154" s="1">
        <f t="shared" si="10"/>
        <v>0</v>
      </c>
      <c r="P154" s="4">
        <f t="shared" si="9"/>
        <v>0</v>
      </c>
      <c r="Q154" s="26"/>
      <c r="R154" s="56">
        <v>7.5</v>
      </c>
      <c r="S154" s="70">
        <v>8793.48</v>
      </c>
      <c r="T154" s="4">
        <f t="shared" si="11"/>
        <v>65951.09999999999</v>
      </c>
      <c r="V154" s="45"/>
      <c r="W154" s="1"/>
      <c r="X154" s="1"/>
    </row>
    <row r="155" spans="1:24" ht="12.75">
      <c r="A155" t="s">
        <v>213</v>
      </c>
      <c r="B155" t="s">
        <v>212</v>
      </c>
      <c r="C155" s="68" t="s">
        <v>464</v>
      </c>
      <c r="D155" s="22">
        <v>255.9</v>
      </c>
      <c r="F155" s="65">
        <v>0</v>
      </c>
      <c r="H155" s="22">
        <f t="shared" si="8"/>
        <v>0</v>
      </c>
      <c r="J155" s="45">
        <v>9870.54</v>
      </c>
      <c r="N155" s="1">
        <f t="shared" si="10"/>
        <v>0</v>
      </c>
      <c r="P155" s="4">
        <f t="shared" si="9"/>
        <v>0</v>
      </c>
      <c r="Q155" s="26"/>
      <c r="R155" s="56">
        <v>10</v>
      </c>
      <c r="S155" s="70">
        <v>9870.54</v>
      </c>
      <c r="T155" s="4">
        <f t="shared" si="11"/>
        <v>98705.40000000001</v>
      </c>
      <c r="V155" s="45"/>
      <c r="W155" s="1"/>
      <c r="X155" s="1"/>
    </row>
    <row r="156" spans="1:24" ht="12.75">
      <c r="A156" t="s">
        <v>214</v>
      </c>
      <c r="B156" t="s">
        <v>215</v>
      </c>
      <c r="C156" s="68" t="s">
        <v>465</v>
      </c>
      <c r="D156" s="22">
        <v>1075.3</v>
      </c>
      <c r="F156" s="65">
        <v>0</v>
      </c>
      <c r="H156" s="22">
        <f t="shared" si="8"/>
        <v>0</v>
      </c>
      <c r="J156" s="45">
        <v>6256.7</v>
      </c>
      <c r="N156" s="1">
        <f t="shared" si="10"/>
        <v>0</v>
      </c>
      <c r="P156" s="4">
        <f t="shared" si="9"/>
        <v>0</v>
      </c>
      <c r="Q156" s="26"/>
      <c r="R156" s="56">
        <v>7.5</v>
      </c>
      <c r="S156" s="70">
        <v>6256.7</v>
      </c>
      <c r="T156" s="4">
        <f t="shared" si="11"/>
        <v>46925.25</v>
      </c>
      <c r="V156" s="45"/>
      <c r="W156" s="1"/>
      <c r="X156" s="1"/>
    </row>
    <row r="157" spans="1:24" ht="12.75">
      <c r="A157" t="s">
        <v>216</v>
      </c>
      <c r="B157" t="s">
        <v>215</v>
      </c>
      <c r="C157" s="68" t="s">
        <v>466</v>
      </c>
      <c r="D157" s="22">
        <v>122.4</v>
      </c>
      <c r="F157" s="65">
        <v>0</v>
      </c>
      <c r="H157" s="22">
        <f t="shared" si="8"/>
        <v>0</v>
      </c>
      <c r="J157" s="45">
        <v>11932.61</v>
      </c>
      <c r="N157" s="1">
        <f t="shared" si="10"/>
        <v>0</v>
      </c>
      <c r="P157" s="4">
        <f t="shared" si="9"/>
        <v>0</v>
      </c>
      <c r="Q157" s="26"/>
      <c r="R157" s="56">
        <v>5</v>
      </c>
      <c r="S157" s="70">
        <v>11932.61</v>
      </c>
      <c r="T157" s="4">
        <f t="shared" si="11"/>
        <v>59663.05</v>
      </c>
      <c r="V157" s="45"/>
      <c r="W157" s="1"/>
      <c r="X157" s="1"/>
    </row>
    <row r="158" spans="1:24" ht="12.75">
      <c r="A158" t="s">
        <v>217</v>
      </c>
      <c r="B158" t="s">
        <v>218</v>
      </c>
      <c r="C158" s="68" t="s">
        <v>467</v>
      </c>
      <c r="D158" s="22">
        <v>2950.4</v>
      </c>
      <c r="F158" s="65">
        <v>0</v>
      </c>
      <c r="H158" s="22">
        <f t="shared" si="8"/>
        <v>0</v>
      </c>
      <c r="J158" s="45">
        <v>6736.17</v>
      </c>
      <c r="N158" s="1">
        <f t="shared" si="10"/>
        <v>0</v>
      </c>
      <c r="P158" s="4">
        <f t="shared" si="9"/>
        <v>0</v>
      </c>
      <c r="Q158" s="26"/>
      <c r="R158" s="56">
        <v>47.5</v>
      </c>
      <c r="S158" s="70">
        <v>6736.17</v>
      </c>
      <c r="T158" s="4">
        <f t="shared" si="11"/>
        <v>319968.075</v>
      </c>
      <c r="V158" s="45"/>
      <c r="W158" s="1"/>
      <c r="X158" s="1"/>
    </row>
    <row r="159" spans="1:24" ht="12.75">
      <c r="A159" t="s">
        <v>219</v>
      </c>
      <c r="B159" t="s">
        <v>220</v>
      </c>
      <c r="C159" s="68" t="s">
        <v>468</v>
      </c>
      <c r="D159" s="22">
        <v>383.09999999999997</v>
      </c>
      <c r="F159" s="65">
        <v>0</v>
      </c>
      <c r="H159" s="22">
        <f t="shared" si="8"/>
        <v>0</v>
      </c>
      <c r="J159" s="45">
        <v>8482.59</v>
      </c>
      <c r="N159" s="1">
        <f t="shared" si="10"/>
        <v>0</v>
      </c>
      <c r="P159" s="4">
        <f t="shared" si="9"/>
        <v>0</v>
      </c>
      <c r="Q159" s="26"/>
      <c r="R159" s="56">
        <v>11</v>
      </c>
      <c r="S159" s="70">
        <v>8482.59</v>
      </c>
      <c r="T159" s="4">
        <f t="shared" si="11"/>
        <v>93308.49</v>
      </c>
      <c r="V159" s="45"/>
      <c r="W159" s="1"/>
      <c r="X159" s="1"/>
    </row>
    <row r="160" spans="1:24" ht="12.75">
      <c r="A160" t="s">
        <v>221</v>
      </c>
      <c r="B160" t="s">
        <v>220</v>
      </c>
      <c r="C160" s="68" t="s">
        <v>469</v>
      </c>
      <c r="D160" s="22">
        <v>2594.6</v>
      </c>
      <c r="F160" s="65">
        <v>0</v>
      </c>
      <c r="H160" s="22">
        <f t="shared" si="8"/>
        <v>0</v>
      </c>
      <c r="J160" s="45">
        <v>6183.83</v>
      </c>
      <c r="N160" s="1">
        <f t="shared" si="10"/>
        <v>0</v>
      </c>
      <c r="P160" s="4">
        <f t="shared" si="9"/>
        <v>0</v>
      </c>
      <c r="Q160" s="26"/>
      <c r="R160" s="56">
        <v>30</v>
      </c>
      <c r="S160" s="70">
        <v>6183.83</v>
      </c>
      <c r="T160" s="4">
        <f t="shared" si="11"/>
        <v>185514.9</v>
      </c>
      <c r="V160" s="45"/>
      <c r="W160" s="1"/>
      <c r="X160" s="1"/>
    </row>
    <row r="161" spans="1:24" ht="12.75">
      <c r="A161" t="s">
        <v>222</v>
      </c>
      <c r="B161" t="s">
        <v>223</v>
      </c>
      <c r="C161" s="68" t="s">
        <v>470</v>
      </c>
      <c r="D161" s="22">
        <v>358.5</v>
      </c>
      <c r="F161" s="65">
        <v>0</v>
      </c>
      <c r="H161" s="22">
        <f t="shared" si="8"/>
        <v>0</v>
      </c>
      <c r="J161" s="45">
        <v>7926.54</v>
      </c>
      <c r="N161" s="1">
        <f t="shared" si="10"/>
        <v>0</v>
      </c>
      <c r="P161" s="4">
        <f t="shared" si="9"/>
        <v>0</v>
      </c>
      <c r="Q161" s="26"/>
      <c r="R161" s="56">
        <v>4.5</v>
      </c>
      <c r="S161" s="70">
        <v>7926.54</v>
      </c>
      <c r="T161" s="4">
        <f t="shared" si="11"/>
        <v>35669.43</v>
      </c>
      <c r="V161" s="45"/>
      <c r="W161" s="1"/>
      <c r="X161" s="1"/>
    </row>
    <row r="162" spans="1:24" ht="12.75">
      <c r="A162" t="s">
        <v>224</v>
      </c>
      <c r="B162" t="s">
        <v>223</v>
      </c>
      <c r="C162" s="68" t="s">
        <v>471</v>
      </c>
      <c r="D162" s="22">
        <v>100.6</v>
      </c>
      <c r="F162" s="65">
        <v>0</v>
      </c>
      <c r="H162" s="22">
        <f t="shared" si="8"/>
        <v>0</v>
      </c>
      <c r="J162" s="45">
        <v>12229.17</v>
      </c>
      <c r="N162" s="1">
        <f t="shared" si="10"/>
        <v>0</v>
      </c>
      <c r="P162" s="4">
        <f t="shared" si="9"/>
        <v>0</v>
      </c>
      <c r="Q162" s="26"/>
      <c r="R162" s="56">
        <v>1</v>
      </c>
      <c r="S162" s="70">
        <v>12229.17</v>
      </c>
      <c r="T162" s="4">
        <f t="shared" si="11"/>
        <v>12229.17</v>
      </c>
      <c r="V162" s="45"/>
      <c r="W162" s="1"/>
      <c r="X162" s="1"/>
    </row>
    <row r="163" spans="1:24" ht="12.75">
      <c r="A163" t="s">
        <v>225</v>
      </c>
      <c r="B163" t="s">
        <v>223</v>
      </c>
      <c r="C163" s="68" t="s">
        <v>472</v>
      </c>
      <c r="D163" s="22">
        <v>186</v>
      </c>
      <c r="F163" s="65">
        <v>0</v>
      </c>
      <c r="H163" s="22">
        <f t="shared" si="8"/>
        <v>0</v>
      </c>
      <c r="J163" s="45">
        <v>10610.66</v>
      </c>
      <c r="N163" s="1">
        <f t="shared" si="10"/>
        <v>0</v>
      </c>
      <c r="P163" s="4">
        <f t="shared" si="9"/>
        <v>0</v>
      </c>
      <c r="Q163" s="26"/>
      <c r="R163" s="56">
        <v>7</v>
      </c>
      <c r="S163" s="70">
        <v>10610.66</v>
      </c>
      <c r="T163" s="4">
        <f t="shared" si="11"/>
        <v>74274.62</v>
      </c>
      <c r="V163" s="45"/>
      <c r="W163" s="1"/>
      <c r="X163" s="1"/>
    </row>
    <row r="164" spans="1:24" ht="12.75">
      <c r="A164" t="s">
        <v>226</v>
      </c>
      <c r="B164" t="s">
        <v>223</v>
      </c>
      <c r="C164" s="68" t="s">
        <v>473</v>
      </c>
      <c r="D164" s="22">
        <v>113.1</v>
      </c>
      <c r="F164" s="65">
        <v>0</v>
      </c>
      <c r="H164" s="22">
        <f t="shared" si="8"/>
        <v>0</v>
      </c>
      <c r="J164" s="45">
        <v>12138.89</v>
      </c>
      <c r="N164" s="1">
        <f t="shared" si="10"/>
        <v>0</v>
      </c>
      <c r="P164" s="4">
        <f t="shared" si="9"/>
        <v>0</v>
      </c>
      <c r="Q164" s="26"/>
      <c r="R164" s="56">
        <v>0</v>
      </c>
      <c r="S164" s="70">
        <v>12138.89</v>
      </c>
      <c r="T164" s="4">
        <f t="shared" si="11"/>
        <v>0</v>
      </c>
      <c r="V164" s="45"/>
      <c r="W164" s="1"/>
      <c r="X164" s="1"/>
    </row>
    <row r="165" spans="1:24" ht="12.75">
      <c r="A165" t="s">
        <v>227</v>
      </c>
      <c r="B165" t="s">
        <v>223</v>
      </c>
      <c r="C165" s="68" t="s">
        <v>474</v>
      </c>
      <c r="D165" s="22">
        <v>91.39999999999999</v>
      </c>
      <c r="F165" s="65">
        <v>0</v>
      </c>
      <c r="H165" s="22">
        <f t="shared" si="8"/>
        <v>0</v>
      </c>
      <c r="J165" s="45">
        <v>12315.57</v>
      </c>
      <c r="N165" s="1">
        <f t="shared" si="10"/>
        <v>0</v>
      </c>
      <c r="P165" s="4">
        <f t="shared" si="9"/>
        <v>0</v>
      </c>
      <c r="Q165" s="26"/>
      <c r="R165" s="56">
        <v>2</v>
      </c>
      <c r="S165" s="70">
        <v>12315.57</v>
      </c>
      <c r="T165" s="4">
        <f t="shared" si="11"/>
        <v>24631.14</v>
      </c>
      <c r="V165" s="45"/>
      <c r="W165" s="1"/>
      <c r="X165" s="1"/>
    </row>
    <row r="166" spans="1:24" ht="12.75">
      <c r="A166" t="s">
        <v>228</v>
      </c>
      <c r="B166" t="s">
        <v>229</v>
      </c>
      <c r="C166" s="91" t="s">
        <v>501</v>
      </c>
      <c r="D166" s="22">
        <v>1808.3</v>
      </c>
      <c r="F166" s="65">
        <v>0</v>
      </c>
      <c r="H166" s="22">
        <f t="shared" si="8"/>
        <v>0</v>
      </c>
      <c r="J166" s="45">
        <v>6505.7</v>
      </c>
      <c r="N166" s="1">
        <f t="shared" si="10"/>
        <v>0</v>
      </c>
      <c r="P166" s="4">
        <f t="shared" si="9"/>
        <v>0</v>
      </c>
      <c r="Q166" s="26"/>
      <c r="R166" s="56">
        <v>38.5</v>
      </c>
      <c r="S166" s="70">
        <v>6505.7</v>
      </c>
      <c r="T166" s="4">
        <f t="shared" si="11"/>
        <v>250469.44999999998</v>
      </c>
      <c r="V166" s="45"/>
      <c r="W166" s="1"/>
      <c r="X166" s="1"/>
    </row>
    <row r="167" spans="1:24" ht="12.75">
      <c r="A167" t="s">
        <v>230</v>
      </c>
      <c r="B167" t="s">
        <v>229</v>
      </c>
      <c r="C167" s="68" t="s">
        <v>475</v>
      </c>
      <c r="D167" s="22">
        <v>1785.5</v>
      </c>
      <c r="F167" s="65">
        <v>0</v>
      </c>
      <c r="H167" s="22">
        <f t="shared" si="8"/>
        <v>0</v>
      </c>
      <c r="J167" s="45">
        <v>6249.68</v>
      </c>
      <c r="N167" s="1">
        <f t="shared" si="10"/>
        <v>0</v>
      </c>
      <c r="P167" s="4">
        <f t="shared" si="9"/>
        <v>0</v>
      </c>
      <c r="Q167" s="26"/>
      <c r="R167" s="56">
        <v>30</v>
      </c>
      <c r="S167" s="70">
        <v>6249.68</v>
      </c>
      <c r="T167" s="4">
        <f t="shared" si="11"/>
        <v>187490.40000000002</v>
      </c>
      <c r="V167" s="45"/>
      <c r="W167" s="1"/>
      <c r="X167" s="1"/>
    </row>
    <row r="168" spans="1:24" ht="12.75">
      <c r="A168" t="s">
        <v>231</v>
      </c>
      <c r="B168" t="s">
        <v>229</v>
      </c>
      <c r="C168" s="68" t="s">
        <v>476</v>
      </c>
      <c r="D168" s="22">
        <v>2142</v>
      </c>
      <c r="F168" s="65">
        <v>148.6</v>
      </c>
      <c r="H168" s="22">
        <f t="shared" si="8"/>
        <v>148.6</v>
      </c>
      <c r="J168" s="45">
        <v>6323.05</v>
      </c>
      <c r="N168" s="1">
        <f t="shared" si="10"/>
        <v>939605.23</v>
      </c>
      <c r="P168" s="4">
        <f t="shared" si="9"/>
        <v>939605.23</v>
      </c>
      <c r="Q168" s="26"/>
      <c r="R168" s="56">
        <v>40</v>
      </c>
      <c r="S168" s="70">
        <v>6323.05</v>
      </c>
      <c r="T168" s="4">
        <f t="shared" si="11"/>
        <v>252922</v>
      </c>
      <c r="V168" s="45"/>
      <c r="W168" s="1"/>
      <c r="X168" s="1"/>
    </row>
    <row r="169" spans="1:24" ht="12.75">
      <c r="A169" t="s">
        <v>232</v>
      </c>
      <c r="B169" t="s">
        <v>229</v>
      </c>
      <c r="C169" s="68" t="s">
        <v>477</v>
      </c>
      <c r="D169" s="22">
        <v>4481</v>
      </c>
      <c r="F169" s="65">
        <v>420.3</v>
      </c>
      <c r="H169" s="22">
        <f t="shared" si="8"/>
        <v>420.3</v>
      </c>
      <c r="J169" s="45">
        <v>6144.12</v>
      </c>
      <c r="N169" s="1">
        <f t="shared" si="10"/>
        <v>2582373.636</v>
      </c>
      <c r="P169" s="4">
        <f t="shared" si="9"/>
        <v>2582373.636</v>
      </c>
      <c r="Q169" s="26"/>
      <c r="R169" s="56">
        <v>23</v>
      </c>
      <c r="S169" s="70">
        <v>6144.12</v>
      </c>
      <c r="T169" s="4">
        <f t="shared" si="11"/>
        <v>141314.76</v>
      </c>
      <c r="V169" s="45"/>
      <c r="W169" s="1"/>
      <c r="X169" s="1"/>
    </row>
    <row r="170" spans="1:24" ht="12.75">
      <c r="A170" t="s">
        <v>233</v>
      </c>
      <c r="B170" t="s">
        <v>229</v>
      </c>
      <c r="C170" s="68" t="s">
        <v>478</v>
      </c>
      <c r="D170" s="22">
        <v>3161.5</v>
      </c>
      <c r="F170" s="65">
        <v>280.2</v>
      </c>
      <c r="H170" s="22">
        <f t="shared" si="8"/>
        <v>280.2</v>
      </c>
      <c r="J170" s="45">
        <v>6144.12</v>
      </c>
      <c r="N170" s="1">
        <f t="shared" si="10"/>
        <v>1721582.4239999999</v>
      </c>
      <c r="P170" s="4">
        <f t="shared" si="9"/>
        <v>1721582.4239999999</v>
      </c>
      <c r="Q170" s="26"/>
      <c r="R170" s="56">
        <v>44</v>
      </c>
      <c r="S170" s="70">
        <v>6144.12</v>
      </c>
      <c r="T170" s="4">
        <f t="shared" si="11"/>
        <v>270341.27999999997</v>
      </c>
      <c r="V170" s="45"/>
      <c r="W170" s="1"/>
      <c r="X170" s="1"/>
    </row>
    <row r="171" spans="1:24" ht="12.75">
      <c r="A171" t="s">
        <v>234</v>
      </c>
      <c r="B171" t="s">
        <v>229</v>
      </c>
      <c r="C171" s="68" t="s">
        <v>479</v>
      </c>
      <c r="D171" s="22">
        <v>19235.9</v>
      </c>
      <c r="F171" s="65">
        <v>3636.7</v>
      </c>
      <c r="H171" s="22">
        <f t="shared" si="8"/>
        <v>3636.7</v>
      </c>
      <c r="J171" s="45">
        <v>6320.06</v>
      </c>
      <c r="N171" s="1">
        <f t="shared" si="10"/>
        <v>22984162.202</v>
      </c>
      <c r="P171" s="4">
        <f t="shared" si="9"/>
        <v>22984162.202</v>
      </c>
      <c r="Q171" s="26"/>
      <c r="R171" s="56">
        <v>240.5</v>
      </c>
      <c r="S171" s="70">
        <v>6320.06</v>
      </c>
      <c r="T171" s="4">
        <f t="shared" si="11"/>
        <v>1519974.4300000002</v>
      </c>
      <c r="V171" s="45"/>
      <c r="W171" s="1"/>
      <c r="X171" s="1"/>
    </row>
    <row r="172" spans="1:24" ht="12.75">
      <c r="A172" t="s">
        <v>235</v>
      </c>
      <c r="B172" t="s">
        <v>229</v>
      </c>
      <c r="C172" s="68" t="s">
        <v>480</v>
      </c>
      <c r="D172" s="22">
        <v>1090.3</v>
      </c>
      <c r="F172" s="65">
        <v>0</v>
      </c>
      <c r="H172" s="22">
        <f t="shared" si="8"/>
        <v>0</v>
      </c>
      <c r="J172" s="45">
        <v>6492.35</v>
      </c>
      <c r="N172" s="1">
        <f t="shared" si="10"/>
        <v>0</v>
      </c>
      <c r="P172" s="4">
        <f t="shared" si="9"/>
        <v>0</v>
      </c>
      <c r="Q172" s="26"/>
      <c r="R172" s="56">
        <v>23</v>
      </c>
      <c r="S172" s="70">
        <v>6492.35</v>
      </c>
      <c r="T172" s="4">
        <f t="shared" si="11"/>
        <v>149324.05000000002</v>
      </c>
      <c r="V172" s="45"/>
      <c r="W172" s="1"/>
      <c r="X172" s="1"/>
    </row>
    <row r="173" spans="1:24" ht="12.75">
      <c r="A173" t="s">
        <v>236</v>
      </c>
      <c r="B173" t="s">
        <v>229</v>
      </c>
      <c r="C173" s="68" t="s">
        <v>481</v>
      </c>
      <c r="D173" s="22">
        <v>2246</v>
      </c>
      <c r="F173" s="65">
        <v>0</v>
      </c>
      <c r="H173" s="22">
        <f t="shared" si="8"/>
        <v>0</v>
      </c>
      <c r="J173" s="45">
        <v>6662.8</v>
      </c>
      <c r="N173" s="1">
        <f t="shared" si="10"/>
        <v>0</v>
      </c>
      <c r="P173" s="4">
        <f t="shared" si="9"/>
        <v>0</v>
      </c>
      <c r="Q173" s="26"/>
      <c r="R173" s="56">
        <v>70.5</v>
      </c>
      <c r="S173" s="70">
        <v>6662.8</v>
      </c>
      <c r="T173" s="4">
        <f t="shared" si="11"/>
        <v>469727.4</v>
      </c>
      <c r="V173" s="45"/>
      <c r="W173" s="1"/>
      <c r="X173" s="1"/>
    </row>
    <row r="174" spans="1:24" ht="12.75">
      <c r="A174" t="s">
        <v>237</v>
      </c>
      <c r="B174" t="s">
        <v>229</v>
      </c>
      <c r="C174" s="68" t="s">
        <v>482</v>
      </c>
      <c r="D174" s="22">
        <v>815.7</v>
      </c>
      <c r="F174" s="65">
        <v>0</v>
      </c>
      <c r="H174" s="22">
        <f t="shared" si="8"/>
        <v>0</v>
      </c>
      <c r="J174" s="45">
        <v>6826.37</v>
      </c>
      <c r="N174" s="1">
        <f t="shared" si="10"/>
        <v>0</v>
      </c>
      <c r="P174" s="4">
        <f t="shared" si="9"/>
        <v>0</v>
      </c>
      <c r="Q174" s="26"/>
      <c r="R174" s="56">
        <v>16</v>
      </c>
      <c r="S174" s="70">
        <v>6826.37</v>
      </c>
      <c r="T174" s="4">
        <f t="shared" si="11"/>
        <v>109221.92</v>
      </c>
      <c r="V174" s="45"/>
      <c r="W174" s="1"/>
      <c r="X174" s="1"/>
    </row>
    <row r="175" spans="1:24" ht="12.75">
      <c r="A175" t="s">
        <v>238</v>
      </c>
      <c r="B175" t="s">
        <v>229</v>
      </c>
      <c r="C175" s="68" t="s">
        <v>483</v>
      </c>
      <c r="D175" s="22">
        <v>152.8</v>
      </c>
      <c r="F175" s="65">
        <v>0</v>
      </c>
      <c r="H175" s="22">
        <f t="shared" si="8"/>
        <v>0</v>
      </c>
      <c r="J175" s="45">
        <v>11349.45</v>
      </c>
      <c r="N175" s="1">
        <f t="shared" si="10"/>
        <v>0</v>
      </c>
      <c r="P175" s="4">
        <f t="shared" si="9"/>
        <v>0</v>
      </c>
      <c r="Q175" s="26"/>
      <c r="R175" s="56">
        <v>3.5</v>
      </c>
      <c r="S175" s="70">
        <v>11349.45</v>
      </c>
      <c r="T175" s="4">
        <f t="shared" si="11"/>
        <v>39723.075000000004</v>
      </c>
      <c r="V175" s="45"/>
      <c r="W175" s="1"/>
      <c r="X175" s="1"/>
    </row>
    <row r="176" spans="1:24" ht="12.75">
      <c r="A176" t="s">
        <v>239</v>
      </c>
      <c r="B176" t="s">
        <v>229</v>
      </c>
      <c r="C176" s="68" t="s">
        <v>484</v>
      </c>
      <c r="D176" s="22">
        <v>170.8</v>
      </c>
      <c r="F176" s="65">
        <v>0</v>
      </c>
      <c r="H176" s="22">
        <f t="shared" si="8"/>
        <v>0</v>
      </c>
      <c r="J176" s="45">
        <v>10769.73</v>
      </c>
      <c r="N176" s="1">
        <f t="shared" si="10"/>
        <v>0</v>
      </c>
      <c r="P176" s="4">
        <f t="shared" si="9"/>
        <v>0</v>
      </c>
      <c r="Q176" s="26"/>
      <c r="R176" s="56">
        <v>4.5</v>
      </c>
      <c r="S176" s="70">
        <v>10769.73</v>
      </c>
      <c r="T176" s="4">
        <f t="shared" si="11"/>
        <v>48463.784999999996</v>
      </c>
      <c r="V176" s="45"/>
      <c r="W176" s="1"/>
      <c r="X176" s="1"/>
    </row>
    <row r="177" spans="1:24" ht="12.75">
      <c r="A177" t="s">
        <v>240</v>
      </c>
      <c r="B177" t="s">
        <v>229</v>
      </c>
      <c r="C177" s="68" t="s">
        <v>485</v>
      </c>
      <c r="D177" s="22">
        <v>87.5</v>
      </c>
      <c r="F177" s="65">
        <v>0</v>
      </c>
      <c r="H177" s="22">
        <f t="shared" si="8"/>
        <v>0</v>
      </c>
      <c r="J177" s="45">
        <v>15072.15</v>
      </c>
      <c r="N177" s="1">
        <f t="shared" si="10"/>
        <v>0</v>
      </c>
      <c r="P177" s="4">
        <f t="shared" si="9"/>
        <v>0</v>
      </c>
      <c r="Q177" s="26"/>
      <c r="R177" s="56">
        <v>2</v>
      </c>
      <c r="S177" s="70">
        <v>15072.15</v>
      </c>
      <c r="T177" s="4">
        <f t="shared" si="11"/>
        <v>30144.3</v>
      </c>
      <c r="V177" s="45"/>
      <c r="W177" s="1"/>
      <c r="X177" s="1"/>
    </row>
    <row r="178" spans="1:24" ht="12.75">
      <c r="A178" s="3">
        <v>3200</v>
      </c>
      <c r="B178" t="s">
        <v>241</v>
      </c>
      <c r="C178" s="68" t="s">
        <v>242</v>
      </c>
      <c r="D178" s="22">
        <v>774.5</v>
      </c>
      <c r="F178" s="65">
        <v>0</v>
      </c>
      <c r="H178" s="22">
        <f t="shared" si="8"/>
        <v>0</v>
      </c>
      <c r="J178" s="45">
        <v>7235.04</v>
      </c>
      <c r="N178" s="1">
        <f t="shared" si="10"/>
        <v>0</v>
      </c>
      <c r="P178" s="4">
        <f t="shared" si="9"/>
        <v>0</v>
      </c>
      <c r="Q178" s="26"/>
      <c r="R178" s="56">
        <v>13.5</v>
      </c>
      <c r="S178" s="70">
        <v>7235.04</v>
      </c>
      <c r="T178" s="4">
        <f t="shared" si="11"/>
        <v>97673.04</v>
      </c>
      <c r="V178" s="45"/>
      <c r="W178" s="1"/>
      <c r="X178" s="1"/>
    </row>
    <row r="179" spans="1:24" ht="12.75">
      <c r="A179" s="3">
        <v>3210</v>
      </c>
      <c r="B179" t="s">
        <v>241</v>
      </c>
      <c r="C179" s="68" t="s">
        <v>243</v>
      </c>
      <c r="D179" s="22">
        <v>684.2</v>
      </c>
      <c r="F179" s="65">
        <v>0</v>
      </c>
      <c r="H179" s="22">
        <f t="shared" si="8"/>
        <v>0</v>
      </c>
      <c r="J179" s="45">
        <v>6883.59</v>
      </c>
      <c r="N179" s="1">
        <f t="shared" si="10"/>
        <v>0</v>
      </c>
      <c r="P179" s="4">
        <f t="shared" si="9"/>
        <v>0</v>
      </c>
      <c r="Q179" s="26"/>
      <c r="R179" s="56">
        <v>11</v>
      </c>
      <c r="S179" s="70">
        <v>6883.59</v>
      </c>
      <c r="T179" s="4">
        <f t="shared" si="11"/>
        <v>75719.49</v>
      </c>
      <c r="V179" s="45"/>
      <c r="W179" s="1"/>
      <c r="X179" s="1"/>
    </row>
    <row r="180" spans="1:24" ht="12.75">
      <c r="A180" s="3">
        <v>3220</v>
      </c>
      <c r="B180" t="s">
        <v>241</v>
      </c>
      <c r="C180" s="68" t="s">
        <v>244</v>
      </c>
      <c r="D180" s="22">
        <v>156</v>
      </c>
      <c r="F180" s="65">
        <v>0</v>
      </c>
      <c r="H180" s="22">
        <f t="shared" si="8"/>
        <v>0</v>
      </c>
      <c r="J180" s="45">
        <v>11481.13</v>
      </c>
      <c r="N180" s="1">
        <f t="shared" si="10"/>
        <v>0</v>
      </c>
      <c r="P180" s="4">
        <f t="shared" si="9"/>
        <v>0</v>
      </c>
      <c r="Q180" s="26"/>
      <c r="R180" s="56">
        <v>5.5</v>
      </c>
      <c r="S180" s="70">
        <v>11481.13</v>
      </c>
      <c r="T180" s="4">
        <f t="shared" si="11"/>
        <v>63146.215</v>
      </c>
      <c r="V180" s="45"/>
      <c r="W180" s="1"/>
      <c r="X180" s="1"/>
    </row>
    <row r="181" spans="1:24" ht="12.75">
      <c r="A181" s="3">
        <v>3230</v>
      </c>
      <c r="B181" t="s">
        <v>241</v>
      </c>
      <c r="C181" s="68" t="s">
        <v>245</v>
      </c>
      <c r="D181" s="22">
        <v>77.7</v>
      </c>
      <c r="F181" s="65">
        <v>0</v>
      </c>
      <c r="H181" s="22">
        <f t="shared" si="8"/>
        <v>0</v>
      </c>
      <c r="J181" s="45">
        <v>13230.37</v>
      </c>
      <c r="N181" s="1">
        <f t="shared" si="10"/>
        <v>0</v>
      </c>
      <c r="P181" s="4">
        <f t="shared" si="9"/>
        <v>0</v>
      </c>
      <c r="Q181" s="26"/>
      <c r="R181" s="56">
        <v>2</v>
      </c>
      <c r="S181" s="70">
        <v>13230.37</v>
      </c>
      <c r="T181" s="4">
        <f t="shared" si="11"/>
        <v>26460.74</v>
      </c>
      <c r="V181" s="45"/>
      <c r="W181" s="1"/>
      <c r="X181" s="1"/>
    </row>
    <row r="182" spans="1:23" ht="12.75">
      <c r="A182" s="3">
        <v>8001</v>
      </c>
      <c r="B182" t="s">
        <v>307</v>
      </c>
      <c r="C182" t="s">
        <v>308</v>
      </c>
      <c r="D182" s="22">
        <v>11290.5</v>
      </c>
      <c r="F182" s="22">
        <v>11290.5</v>
      </c>
      <c r="G182" s="22">
        <v>3041.5</v>
      </c>
      <c r="H182" s="22">
        <f t="shared" si="8"/>
        <v>8249</v>
      </c>
      <c r="J182" s="1" t="s">
        <v>660</v>
      </c>
      <c r="L182" s="1">
        <v>5910.24</v>
      </c>
      <c r="N182" s="1">
        <v>46554104.379999995</v>
      </c>
      <c r="O182" s="1">
        <f>ROUND(G182*L182,2)</f>
        <v>17975994.96</v>
      </c>
      <c r="P182" s="4">
        <f t="shared" si="9"/>
        <v>64530099.339999996</v>
      </c>
      <c r="Q182" s="26"/>
      <c r="R182" s="116">
        <v>17.5</v>
      </c>
      <c r="S182" s="12" t="s">
        <v>660</v>
      </c>
      <c r="T182" s="88">
        <f>T183+T184</f>
        <v>114273.32500000001</v>
      </c>
      <c r="V182" s="45"/>
      <c r="W182" s="1"/>
    </row>
    <row r="183" spans="1:23" ht="12.75">
      <c r="A183" s="3"/>
      <c r="C183" s="91" t="s">
        <v>670</v>
      </c>
      <c r="D183" s="22"/>
      <c r="F183" s="22"/>
      <c r="H183" s="22"/>
      <c r="P183" s="4"/>
      <c r="Q183" s="26"/>
      <c r="R183" s="117">
        <v>8.5</v>
      </c>
      <c r="S183" s="118">
        <v>6810.55</v>
      </c>
      <c r="T183" s="119">
        <f>R183*S183</f>
        <v>57889.675</v>
      </c>
      <c r="V183" s="45"/>
      <c r="W183" s="1"/>
    </row>
    <row r="184" spans="1:23" ht="12.75">
      <c r="A184" s="3"/>
      <c r="C184" s="91" t="s">
        <v>671</v>
      </c>
      <c r="D184" s="22"/>
      <c r="F184" s="22"/>
      <c r="H184" s="22"/>
      <c r="P184" s="4"/>
      <c r="Q184" s="26"/>
      <c r="R184" s="117">
        <v>9</v>
      </c>
      <c r="S184" s="118">
        <v>6264.85</v>
      </c>
      <c r="T184" s="119">
        <f>R184*S184</f>
        <v>56383.65</v>
      </c>
      <c r="V184" s="45"/>
      <c r="W184" s="1"/>
    </row>
    <row r="185" spans="1:22" ht="12.75">
      <c r="A185" s="3">
        <v>9025</v>
      </c>
      <c r="B185" s="3">
        <v>9025</v>
      </c>
      <c r="C185" t="s">
        <v>248</v>
      </c>
      <c r="D185" s="1">
        <v>0</v>
      </c>
      <c r="F185" s="22">
        <v>0</v>
      </c>
      <c r="H185" s="22">
        <f t="shared" si="8"/>
        <v>0</v>
      </c>
      <c r="J185" s="1">
        <v>0</v>
      </c>
      <c r="N185" s="1">
        <f t="shared" si="10"/>
        <v>0</v>
      </c>
      <c r="P185" s="4">
        <f aca="true" t="shared" si="12" ref="P185:P202">N185+O185</f>
        <v>0</v>
      </c>
      <c r="Q185" s="26"/>
      <c r="R185">
        <v>0</v>
      </c>
      <c r="S185" s="69"/>
      <c r="T185" s="4">
        <f t="shared" si="11"/>
        <v>0</v>
      </c>
      <c r="V185" s="45"/>
    </row>
    <row r="186" spans="1:22" ht="12.75">
      <c r="A186" s="3">
        <v>9030</v>
      </c>
      <c r="B186" s="3">
        <v>9030</v>
      </c>
      <c r="C186" t="s">
        <v>249</v>
      </c>
      <c r="D186" s="1">
        <v>0</v>
      </c>
      <c r="F186" s="22">
        <v>0</v>
      </c>
      <c r="H186" s="22">
        <f t="shared" si="8"/>
        <v>0</v>
      </c>
      <c r="J186" s="1">
        <v>0</v>
      </c>
      <c r="N186" s="1">
        <f t="shared" si="10"/>
        <v>0</v>
      </c>
      <c r="P186" s="4">
        <f t="shared" si="12"/>
        <v>0</v>
      </c>
      <c r="Q186" s="26"/>
      <c r="R186">
        <v>0</v>
      </c>
      <c r="S186" s="69"/>
      <c r="T186" s="4">
        <f t="shared" si="11"/>
        <v>0</v>
      </c>
      <c r="V186" s="45"/>
    </row>
    <row r="187" spans="1:22" ht="12.75">
      <c r="A187" s="3">
        <v>9035</v>
      </c>
      <c r="B187" s="3">
        <v>9035</v>
      </c>
      <c r="C187" t="s">
        <v>250</v>
      </c>
      <c r="D187" s="1">
        <v>0</v>
      </c>
      <c r="F187" s="22">
        <v>0</v>
      </c>
      <c r="H187" s="22">
        <f t="shared" si="8"/>
        <v>0</v>
      </c>
      <c r="J187" s="1">
        <v>0</v>
      </c>
      <c r="N187" s="1">
        <f t="shared" si="10"/>
        <v>0</v>
      </c>
      <c r="P187" s="4">
        <f t="shared" si="12"/>
        <v>0</v>
      </c>
      <c r="Q187" s="26"/>
      <c r="R187">
        <v>0</v>
      </c>
      <c r="S187" s="69"/>
      <c r="T187" s="4">
        <f t="shared" si="11"/>
        <v>0</v>
      </c>
      <c r="V187" s="45"/>
    </row>
    <row r="188" spans="1:22" ht="12.75">
      <c r="A188" s="3">
        <v>9040</v>
      </c>
      <c r="B188" s="3">
        <v>9040</v>
      </c>
      <c r="C188" t="s">
        <v>251</v>
      </c>
      <c r="D188" s="1">
        <v>0</v>
      </c>
      <c r="F188" s="22">
        <v>0</v>
      </c>
      <c r="H188" s="22">
        <f t="shared" si="8"/>
        <v>0</v>
      </c>
      <c r="J188" s="1">
        <v>0</v>
      </c>
      <c r="N188" s="1">
        <f t="shared" si="10"/>
        <v>0</v>
      </c>
      <c r="P188" s="4">
        <f t="shared" si="12"/>
        <v>0</v>
      </c>
      <c r="Q188" s="26"/>
      <c r="R188">
        <v>0</v>
      </c>
      <c r="S188" s="69"/>
      <c r="T188" s="4">
        <f t="shared" si="11"/>
        <v>0</v>
      </c>
      <c r="V188" s="45"/>
    </row>
    <row r="189" spans="1:22" ht="12.75">
      <c r="A189" s="3">
        <v>9045</v>
      </c>
      <c r="B189" s="3">
        <v>9045</v>
      </c>
      <c r="C189" t="s">
        <v>252</v>
      </c>
      <c r="D189" s="1">
        <v>0</v>
      </c>
      <c r="F189" s="22">
        <v>0</v>
      </c>
      <c r="H189" s="22">
        <f t="shared" si="8"/>
        <v>0</v>
      </c>
      <c r="J189" s="1">
        <v>0</v>
      </c>
      <c r="N189" s="1">
        <f t="shared" si="10"/>
        <v>0</v>
      </c>
      <c r="P189" s="4">
        <f t="shared" si="12"/>
        <v>0</v>
      </c>
      <c r="Q189" s="26"/>
      <c r="R189">
        <v>0</v>
      </c>
      <c r="S189" s="69"/>
      <c r="T189" s="4">
        <f t="shared" si="11"/>
        <v>0</v>
      </c>
      <c r="V189" s="45"/>
    </row>
    <row r="190" spans="1:22" ht="12.75">
      <c r="A190" s="3">
        <v>9050</v>
      </c>
      <c r="B190" s="3">
        <v>9050</v>
      </c>
      <c r="C190" t="s">
        <v>253</v>
      </c>
      <c r="D190" s="1">
        <v>0</v>
      </c>
      <c r="F190" s="22">
        <v>0</v>
      </c>
      <c r="H190" s="22">
        <f t="shared" si="8"/>
        <v>0</v>
      </c>
      <c r="J190" s="1">
        <v>0</v>
      </c>
      <c r="N190" s="1">
        <f t="shared" si="10"/>
        <v>0</v>
      </c>
      <c r="P190" s="4">
        <f t="shared" si="12"/>
        <v>0</v>
      </c>
      <c r="Q190" s="26"/>
      <c r="R190">
        <v>0</v>
      </c>
      <c r="S190" s="69"/>
      <c r="T190" s="4">
        <f t="shared" si="11"/>
        <v>0</v>
      </c>
      <c r="V190" s="45"/>
    </row>
    <row r="191" spans="1:22" ht="12.75">
      <c r="A191" s="3">
        <v>9055</v>
      </c>
      <c r="B191" s="3">
        <v>9055</v>
      </c>
      <c r="C191" t="s">
        <v>254</v>
      </c>
      <c r="D191" s="1">
        <v>0</v>
      </c>
      <c r="F191" s="22">
        <v>0</v>
      </c>
      <c r="H191" s="22">
        <f t="shared" si="8"/>
        <v>0</v>
      </c>
      <c r="J191" s="1">
        <v>0</v>
      </c>
      <c r="N191" s="1">
        <f t="shared" si="10"/>
        <v>0</v>
      </c>
      <c r="P191" s="4">
        <f t="shared" si="12"/>
        <v>0</v>
      </c>
      <c r="Q191" s="26"/>
      <c r="R191">
        <v>0</v>
      </c>
      <c r="S191" s="69"/>
      <c r="T191" s="4">
        <f t="shared" si="11"/>
        <v>0</v>
      </c>
      <c r="V191" s="45"/>
    </row>
    <row r="192" spans="1:22" ht="12.75">
      <c r="A192" s="3">
        <v>9060</v>
      </c>
      <c r="B192" s="3">
        <v>9060</v>
      </c>
      <c r="C192" t="s">
        <v>255</v>
      </c>
      <c r="D192" s="1">
        <v>0</v>
      </c>
      <c r="F192" s="22">
        <v>0</v>
      </c>
      <c r="H192" s="22">
        <f t="shared" si="8"/>
        <v>0</v>
      </c>
      <c r="J192" s="1">
        <v>0</v>
      </c>
      <c r="N192" s="1">
        <f t="shared" si="10"/>
        <v>0</v>
      </c>
      <c r="P192" s="4">
        <f t="shared" si="12"/>
        <v>0</v>
      </c>
      <c r="Q192" s="26"/>
      <c r="R192">
        <v>0</v>
      </c>
      <c r="S192" s="69"/>
      <c r="T192" s="4">
        <f t="shared" si="11"/>
        <v>0</v>
      </c>
      <c r="V192" s="45"/>
    </row>
    <row r="193" spans="1:22" ht="12.75">
      <c r="A193" s="3">
        <v>9075</v>
      </c>
      <c r="B193" s="3">
        <v>9075</v>
      </c>
      <c r="C193" t="s">
        <v>256</v>
      </c>
      <c r="D193" s="1">
        <v>0</v>
      </c>
      <c r="F193" s="22">
        <v>0</v>
      </c>
      <c r="H193" s="22">
        <f t="shared" si="8"/>
        <v>0</v>
      </c>
      <c r="J193" s="1">
        <v>0</v>
      </c>
      <c r="N193" s="1">
        <f t="shared" si="10"/>
        <v>0</v>
      </c>
      <c r="P193" s="4">
        <f t="shared" si="12"/>
        <v>0</v>
      </c>
      <c r="Q193" s="26"/>
      <c r="R193">
        <v>0</v>
      </c>
      <c r="S193" s="69"/>
      <c r="T193" s="4">
        <f t="shared" si="11"/>
        <v>0</v>
      </c>
      <c r="V193" s="45"/>
    </row>
    <row r="194" spans="1:22" ht="12.75">
      <c r="A194" s="3">
        <v>9080</v>
      </c>
      <c r="B194" s="3">
        <v>9080</v>
      </c>
      <c r="C194" t="s">
        <v>257</v>
      </c>
      <c r="D194" s="1">
        <v>0</v>
      </c>
      <c r="F194" s="22">
        <v>0</v>
      </c>
      <c r="H194" s="22">
        <f t="shared" si="8"/>
        <v>0</v>
      </c>
      <c r="J194" s="1">
        <v>0</v>
      </c>
      <c r="N194" s="1">
        <f t="shared" si="10"/>
        <v>0</v>
      </c>
      <c r="P194" s="4">
        <f t="shared" si="12"/>
        <v>0</v>
      </c>
      <c r="Q194" s="26"/>
      <c r="R194">
        <v>0</v>
      </c>
      <c r="S194" s="69"/>
      <c r="T194" s="4">
        <f t="shared" si="11"/>
        <v>0</v>
      </c>
      <c r="V194" s="45"/>
    </row>
    <row r="195" spans="1:22" ht="12.75">
      <c r="A195" s="3">
        <v>9095</v>
      </c>
      <c r="B195" s="3">
        <v>9095</v>
      </c>
      <c r="C195" t="s">
        <v>258</v>
      </c>
      <c r="D195" s="1">
        <v>0</v>
      </c>
      <c r="F195" s="22">
        <v>0</v>
      </c>
      <c r="H195" s="22">
        <f t="shared" si="8"/>
        <v>0</v>
      </c>
      <c r="J195" s="1">
        <v>0</v>
      </c>
      <c r="N195" s="1">
        <f t="shared" si="10"/>
        <v>0</v>
      </c>
      <c r="P195" s="4">
        <f t="shared" si="12"/>
        <v>0</v>
      </c>
      <c r="Q195" s="26"/>
      <c r="R195">
        <v>0</v>
      </c>
      <c r="S195" s="69"/>
      <c r="T195" s="4">
        <f t="shared" si="11"/>
        <v>0</v>
      </c>
      <c r="V195" s="45"/>
    </row>
    <row r="196" spans="1:22" ht="12.75">
      <c r="A196" s="3">
        <v>9120</v>
      </c>
      <c r="B196" s="3">
        <v>9120</v>
      </c>
      <c r="C196" t="s">
        <v>259</v>
      </c>
      <c r="D196" s="1">
        <v>0</v>
      </c>
      <c r="F196" s="22">
        <v>0</v>
      </c>
      <c r="H196" s="22">
        <f t="shared" si="8"/>
        <v>0</v>
      </c>
      <c r="J196" s="1">
        <v>0</v>
      </c>
      <c r="N196" s="1">
        <f t="shared" si="10"/>
        <v>0</v>
      </c>
      <c r="P196" s="4">
        <f t="shared" si="12"/>
        <v>0</v>
      </c>
      <c r="Q196" s="26"/>
      <c r="R196">
        <v>0</v>
      </c>
      <c r="S196" s="69"/>
      <c r="T196" s="4">
        <f t="shared" si="11"/>
        <v>0</v>
      </c>
      <c r="V196" s="45"/>
    </row>
    <row r="197" spans="1:22" ht="12.75">
      <c r="A197" s="3">
        <v>9125</v>
      </c>
      <c r="B197" s="3">
        <v>9125</v>
      </c>
      <c r="C197" t="s">
        <v>260</v>
      </c>
      <c r="D197" s="1">
        <v>0</v>
      </c>
      <c r="F197" s="22">
        <v>0</v>
      </c>
      <c r="H197" s="22">
        <f t="shared" si="8"/>
        <v>0</v>
      </c>
      <c r="J197" s="1">
        <v>0</v>
      </c>
      <c r="N197" s="1">
        <f t="shared" si="10"/>
        <v>0</v>
      </c>
      <c r="P197" s="4">
        <f t="shared" si="12"/>
        <v>0</v>
      </c>
      <c r="Q197" s="26"/>
      <c r="R197">
        <v>0</v>
      </c>
      <c r="S197" s="69"/>
      <c r="T197" s="4">
        <f t="shared" si="11"/>
        <v>0</v>
      </c>
      <c r="V197" s="45"/>
    </row>
    <row r="198" spans="1:22" ht="12.75">
      <c r="A198" s="3">
        <v>9130</v>
      </c>
      <c r="B198" s="3">
        <v>9130</v>
      </c>
      <c r="C198" t="s">
        <v>487</v>
      </c>
      <c r="D198" s="1">
        <v>0</v>
      </c>
      <c r="F198" s="22">
        <v>0</v>
      </c>
      <c r="H198" s="22">
        <f aca="true" t="shared" si="13" ref="H198:H204">F198-G198</f>
        <v>0</v>
      </c>
      <c r="J198" s="1">
        <v>0</v>
      </c>
      <c r="N198" s="1">
        <f aca="true" t="shared" si="14" ref="N198:N204">H198*J198</f>
        <v>0</v>
      </c>
      <c r="P198" s="4">
        <f t="shared" si="12"/>
        <v>0</v>
      </c>
      <c r="Q198" s="26"/>
      <c r="R198">
        <v>0</v>
      </c>
      <c r="S198" s="69"/>
      <c r="T198" s="4">
        <f t="shared" si="11"/>
        <v>0</v>
      </c>
      <c r="V198" s="45"/>
    </row>
    <row r="199" spans="1:22" ht="12.75">
      <c r="A199" s="3">
        <v>9135</v>
      </c>
      <c r="B199" s="3">
        <v>9135</v>
      </c>
      <c r="C199" t="s">
        <v>488</v>
      </c>
      <c r="D199" s="1">
        <v>0</v>
      </c>
      <c r="F199" s="22">
        <v>0</v>
      </c>
      <c r="H199" s="22">
        <f t="shared" si="13"/>
        <v>0</v>
      </c>
      <c r="J199" s="1">
        <v>0</v>
      </c>
      <c r="N199" s="1">
        <f t="shared" si="14"/>
        <v>0</v>
      </c>
      <c r="P199" s="4">
        <f t="shared" si="12"/>
        <v>0</v>
      </c>
      <c r="Q199" s="26"/>
      <c r="R199">
        <v>0</v>
      </c>
      <c r="S199" s="69"/>
      <c r="T199" s="4">
        <f aca="true" t="shared" si="15" ref="T199:T204">R199*S199</f>
        <v>0</v>
      </c>
      <c r="V199" s="45"/>
    </row>
    <row r="200" spans="1:22" ht="12.75">
      <c r="A200" s="3">
        <v>9140</v>
      </c>
      <c r="B200" s="3">
        <v>9140</v>
      </c>
      <c r="C200" t="s">
        <v>261</v>
      </c>
      <c r="D200" s="1">
        <v>0</v>
      </c>
      <c r="F200" s="22">
        <v>0</v>
      </c>
      <c r="H200" s="22">
        <f t="shared" si="13"/>
        <v>0</v>
      </c>
      <c r="J200" s="1">
        <v>0</v>
      </c>
      <c r="N200" s="1">
        <f t="shared" si="14"/>
        <v>0</v>
      </c>
      <c r="P200" s="4">
        <f t="shared" si="12"/>
        <v>0</v>
      </c>
      <c r="Q200" s="26"/>
      <c r="R200">
        <v>0</v>
      </c>
      <c r="S200" s="69"/>
      <c r="T200" s="4">
        <f t="shared" si="15"/>
        <v>0</v>
      </c>
      <c r="V200" s="45"/>
    </row>
    <row r="201" spans="1:22" ht="12.75">
      <c r="A201" s="3">
        <v>9145</v>
      </c>
      <c r="B201" s="3">
        <v>9145</v>
      </c>
      <c r="C201" t="s">
        <v>262</v>
      </c>
      <c r="D201" s="1">
        <v>0</v>
      </c>
      <c r="F201" s="22">
        <v>0</v>
      </c>
      <c r="H201" s="22">
        <f t="shared" si="13"/>
        <v>0</v>
      </c>
      <c r="J201" s="1">
        <v>0</v>
      </c>
      <c r="N201" s="1">
        <f t="shared" si="14"/>
        <v>0</v>
      </c>
      <c r="P201" s="4">
        <f t="shared" si="12"/>
        <v>0</v>
      </c>
      <c r="Q201" s="26"/>
      <c r="R201">
        <v>0</v>
      </c>
      <c r="S201" s="69"/>
      <c r="T201" s="4">
        <f t="shared" si="15"/>
        <v>0</v>
      </c>
      <c r="V201" s="45"/>
    </row>
    <row r="202" spans="1:22" ht="12.75">
      <c r="A202" s="3" t="s">
        <v>247</v>
      </c>
      <c r="B202" s="3" t="s">
        <v>247</v>
      </c>
      <c r="C202" t="s">
        <v>263</v>
      </c>
      <c r="D202" s="1">
        <v>0</v>
      </c>
      <c r="F202" s="22">
        <v>0</v>
      </c>
      <c r="H202" s="22">
        <f t="shared" si="13"/>
        <v>0</v>
      </c>
      <c r="J202" s="1">
        <v>0</v>
      </c>
      <c r="N202" s="1">
        <f t="shared" si="14"/>
        <v>0</v>
      </c>
      <c r="P202" s="4">
        <f t="shared" si="12"/>
        <v>0</v>
      </c>
      <c r="Q202" s="26"/>
      <c r="R202">
        <v>0</v>
      </c>
      <c r="S202" s="69"/>
      <c r="T202" s="4">
        <f t="shared" si="15"/>
        <v>0</v>
      </c>
      <c r="V202" s="45"/>
    </row>
    <row r="203" spans="1:22" ht="12.75">
      <c r="A203" s="3">
        <v>9160</v>
      </c>
      <c r="B203" s="3">
        <v>9160</v>
      </c>
      <c r="C203" t="s">
        <v>264</v>
      </c>
      <c r="D203" s="1">
        <v>0</v>
      </c>
      <c r="F203" s="22">
        <v>0</v>
      </c>
      <c r="H203" s="22">
        <f t="shared" si="13"/>
        <v>0</v>
      </c>
      <c r="J203" s="1">
        <v>0</v>
      </c>
      <c r="N203" s="1">
        <f t="shared" si="14"/>
        <v>0</v>
      </c>
      <c r="P203" s="4">
        <f>N203+O203</f>
        <v>0</v>
      </c>
      <c r="Q203" s="26"/>
      <c r="R203">
        <v>0</v>
      </c>
      <c r="S203" s="69"/>
      <c r="T203" s="4">
        <f t="shared" si="15"/>
        <v>0</v>
      </c>
      <c r="V203" s="45"/>
    </row>
    <row r="204" spans="1:22" ht="12.75">
      <c r="A204" s="3">
        <v>9165</v>
      </c>
      <c r="B204" s="3">
        <v>9165</v>
      </c>
      <c r="C204" t="s">
        <v>489</v>
      </c>
      <c r="D204" s="1">
        <v>0</v>
      </c>
      <c r="F204" s="22">
        <v>0</v>
      </c>
      <c r="H204" s="22">
        <f t="shared" si="13"/>
        <v>0</v>
      </c>
      <c r="J204" s="1">
        <v>0</v>
      </c>
      <c r="N204" s="1">
        <f t="shared" si="14"/>
        <v>0</v>
      </c>
      <c r="P204" s="4">
        <f>N204+O204</f>
        <v>0</v>
      </c>
      <c r="Q204" s="26"/>
      <c r="R204">
        <v>0</v>
      </c>
      <c r="S204" s="69"/>
      <c r="T204" s="4">
        <f t="shared" si="15"/>
        <v>0</v>
      </c>
      <c r="V204" s="45"/>
    </row>
    <row r="206" spans="3:22" ht="12.75">
      <c r="C206" t="s">
        <v>293</v>
      </c>
      <c r="D206" s="22">
        <f aca="true" t="shared" si="16" ref="D206:I206">SUM(D4:D205)</f>
        <v>817644.7000000005</v>
      </c>
      <c r="E206" s="1">
        <f t="shared" si="16"/>
        <v>0</v>
      </c>
      <c r="F206" s="22">
        <f t="shared" si="16"/>
        <v>84203.80000000002</v>
      </c>
      <c r="G206" s="22">
        <f t="shared" si="16"/>
        <v>10391.7</v>
      </c>
      <c r="H206" s="22">
        <f t="shared" si="16"/>
        <v>73812.09999999999</v>
      </c>
      <c r="I206" s="1">
        <f t="shared" si="16"/>
        <v>0</v>
      </c>
      <c r="K206" s="1">
        <f>SUM(K4:K205)</f>
        <v>0</v>
      </c>
      <c r="M206" s="1"/>
      <c r="N206" s="1">
        <f>SUM(N4:N205)</f>
        <v>467697730.8170002</v>
      </c>
      <c r="O206" s="1">
        <f>SUM(O4:O205)</f>
        <v>61417441.007999994</v>
      </c>
      <c r="P206" s="1">
        <f>SUM(P4:P205)</f>
        <v>529115171.82500017</v>
      </c>
      <c r="Q206" s="1">
        <f>SUM(Q4:Q205)</f>
        <v>0</v>
      </c>
      <c r="R206" s="22">
        <f>SUM(R4:R182)</f>
        <v>10080</v>
      </c>
      <c r="T206" s="1">
        <f>SUM(T4:T182)</f>
        <v>67177874.23999996</v>
      </c>
      <c r="V206" s="1"/>
    </row>
    <row r="207" ht="12.75">
      <c r="J207" s="1" t="s">
        <v>294</v>
      </c>
    </row>
    <row r="209" ht="12.75">
      <c r="N209" s="45"/>
    </row>
    <row r="211" ht="12.75">
      <c r="R211" t="s">
        <v>294</v>
      </c>
    </row>
  </sheetData>
  <sheetProtection/>
  <printOptions/>
  <pageMargins left="0.25" right="0.25" top="1" bottom="1" header="0.5" footer="0.5"/>
  <pageSetup horizontalDpi="600" verticalDpi="600" orientation="landscape" paperSize="5" scale="75" r:id="rId1"/>
  <headerFooter alignWithMargins="0">
    <oddHeader>&amp;CFY 2012-13 Charter Schools and Colorado Preschool Program (CPP)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7" max="7" width="9.140625" style="62" customWidth="1"/>
  </cols>
  <sheetData>
    <row r="1" spans="1:7" ht="12.75">
      <c r="A1" s="20" t="s">
        <v>0</v>
      </c>
      <c r="B1" s="20" t="s">
        <v>1</v>
      </c>
      <c r="C1" s="20" t="s">
        <v>2</v>
      </c>
      <c r="D1" s="28" t="s">
        <v>289</v>
      </c>
      <c r="F1" s="9"/>
      <c r="G1" s="63"/>
    </row>
    <row r="2" spans="1:7" ht="12.75">
      <c r="A2" s="20"/>
      <c r="B2" s="20"/>
      <c r="C2" s="20"/>
      <c r="D2" s="2" t="s">
        <v>290</v>
      </c>
      <c r="F2" s="9"/>
      <c r="G2" s="63"/>
    </row>
    <row r="3" spans="1:7" ht="12.75">
      <c r="A3" s="20"/>
      <c r="B3" s="20"/>
      <c r="C3" s="20"/>
      <c r="D3" s="2" t="s">
        <v>304</v>
      </c>
      <c r="F3" s="9"/>
      <c r="G3" s="63"/>
    </row>
    <row r="4" spans="1:7" ht="12.75">
      <c r="A4" s="20"/>
      <c r="B4" s="20"/>
      <c r="C4" s="20"/>
      <c r="D4" s="2" t="s">
        <v>291</v>
      </c>
      <c r="F4" s="9"/>
      <c r="G4" s="63"/>
    </row>
    <row r="5" spans="3:7" ht="12.75">
      <c r="C5" s="9"/>
      <c r="D5" s="9"/>
      <c r="F5" s="9"/>
      <c r="G5" s="63"/>
    </row>
    <row r="6" spans="1:7" ht="12.75">
      <c r="A6" t="s">
        <v>5</v>
      </c>
      <c r="B6" t="s">
        <v>6</v>
      </c>
      <c r="C6" s="68" t="s">
        <v>313</v>
      </c>
      <c r="D6" s="29">
        <v>1</v>
      </c>
      <c r="F6" s="64"/>
      <c r="G6" s="63"/>
    </row>
    <row r="7" spans="1:7" ht="12.75">
      <c r="A7" t="s">
        <v>7</v>
      </c>
      <c r="B7" t="s">
        <v>6</v>
      </c>
      <c r="C7" s="68" t="s">
        <v>314</v>
      </c>
      <c r="D7" s="29">
        <v>6</v>
      </c>
      <c r="F7" s="64"/>
      <c r="G7" s="63"/>
    </row>
    <row r="8" spans="1:7" ht="12.75">
      <c r="A8" t="s">
        <v>8</v>
      </c>
      <c r="B8" t="s">
        <v>6</v>
      </c>
      <c r="C8" s="68" t="s">
        <v>315</v>
      </c>
      <c r="D8" s="29">
        <v>0</v>
      </c>
      <c r="F8" s="64"/>
      <c r="G8" s="63"/>
    </row>
    <row r="9" spans="1:7" ht="12.75">
      <c r="A9" t="s">
        <v>9</v>
      </c>
      <c r="B9" t="s">
        <v>6</v>
      </c>
      <c r="C9" s="68" t="s">
        <v>316</v>
      </c>
      <c r="D9" s="29">
        <v>5</v>
      </c>
      <c r="F9" s="64"/>
      <c r="G9" s="63"/>
    </row>
    <row r="10" spans="1:7" ht="12.75">
      <c r="A10" t="s">
        <v>10</v>
      </c>
      <c r="B10" t="s">
        <v>6</v>
      </c>
      <c r="C10" s="68" t="s">
        <v>317</v>
      </c>
      <c r="D10" s="29">
        <v>1</v>
      </c>
      <c r="F10" s="64"/>
      <c r="G10" s="63"/>
    </row>
    <row r="11" spans="1:7" ht="12.75">
      <c r="A11" t="s">
        <v>11</v>
      </c>
      <c r="B11" t="s">
        <v>6</v>
      </c>
      <c r="C11" s="68" t="s">
        <v>318</v>
      </c>
      <c r="D11" s="29">
        <v>1</v>
      </c>
      <c r="F11" s="64"/>
      <c r="G11" s="63"/>
    </row>
    <row r="12" spans="1:7" ht="12.75">
      <c r="A12" t="s">
        <v>12</v>
      </c>
      <c r="B12" t="s">
        <v>6</v>
      </c>
      <c r="C12" s="68" t="s">
        <v>319</v>
      </c>
      <c r="D12" s="29">
        <v>1</v>
      </c>
      <c r="F12" s="64"/>
      <c r="G12" s="63"/>
    </row>
    <row r="13" spans="1:7" ht="12.75">
      <c r="A13" t="s">
        <v>13</v>
      </c>
      <c r="B13" t="s">
        <v>14</v>
      </c>
      <c r="C13" s="68" t="s">
        <v>320</v>
      </c>
      <c r="D13" s="29">
        <v>0</v>
      </c>
      <c r="F13" s="64"/>
      <c r="G13" s="63"/>
    </row>
    <row r="14" spans="1:7" ht="12.75">
      <c r="A14" t="s">
        <v>15</v>
      </c>
      <c r="B14" t="s">
        <v>14</v>
      </c>
      <c r="C14" s="68" t="s">
        <v>321</v>
      </c>
      <c r="D14" s="29">
        <v>0</v>
      </c>
      <c r="F14" s="64"/>
      <c r="G14" s="63"/>
    </row>
    <row r="15" spans="1:7" ht="12.75">
      <c r="A15" t="s">
        <v>16</v>
      </c>
      <c r="B15" t="s">
        <v>17</v>
      </c>
      <c r="C15" s="68" t="s">
        <v>322</v>
      </c>
      <c r="D15" s="29">
        <v>0</v>
      </c>
      <c r="F15" s="64"/>
      <c r="G15" s="63"/>
    </row>
    <row r="16" spans="1:7" ht="12.75">
      <c r="A16" t="s">
        <v>18</v>
      </c>
      <c r="B16" t="s">
        <v>17</v>
      </c>
      <c r="C16" s="68" t="s">
        <v>323</v>
      </c>
      <c r="D16" s="29">
        <v>0</v>
      </c>
      <c r="F16" s="64"/>
      <c r="G16" s="63"/>
    </row>
    <row r="17" spans="1:7" ht="12.75">
      <c r="A17" t="s">
        <v>19</v>
      </c>
      <c r="B17" t="s">
        <v>17</v>
      </c>
      <c r="C17" s="68" t="s">
        <v>324</v>
      </c>
      <c r="D17" s="29">
        <v>1</v>
      </c>
      <c r="F17" s="64"/>
      <c r="G17" s="63"/>
    </row>
    <row r="18" spans="1:7" ht="12.75">
      <c r="A18" t="s">
        <v>20</v>
      </c>
      <c r="B18" t="s">
        <v>17</v>
      </c>
      <c r="C18" s="68" t="s">
        <v>325</v>
      </c>
      <c r="D18" s="29">
        <v>2</v>
      </c>
      <c r="F18" s="64"/>
      <c r="G18" s="63"/>
    </row>
    <row r="19" spans="1:7" ht="12.75">
      <c r="A19" t="s">
        <v>21</v>
      </c>
      <c r="B19" t="s">
        <v>17</v>
      </c>
      <c r="C19" s="68" t="s">
        <v>326</v>
      </c>
      <c r="D19" s="29">
        <v>0</v>
      </c>
      <c r="F19" s="64"/>
      <c r="G19" s="63"/>
    </row>
    <row r="20" spans="1:7" ht="12.75">
      <c r="A20" t="s">
        <v>22</v>
      </c>
      <c r="B20" t="s">
        <v>17</v>
      </c>
      <c r="C20" s="68" t="s">
        <v>327</v>
      </c>
      <c r="D20" s="29">
        <v>6</v>
      </c>
      <c r="F20" s="64"/>
      <c r="G20" s="63"/>
    </row>
    <row r="21" spans="1:7" ht="12.75">
      <c r="A21" t="s">
        <v>23</v>
      </c>
      <c r="B21" t="s">
        <v>17</v>
      </c>
      <c r="C21" s="68" t="s">
        <v>328</v>
      </c>
      <c r="D21" s="29">
        <v>0</v>
      </c>
      <c r="F21" s="64"/>
      <c r="G21" s="63"/>
    </row>
    <row r="22" spans="1:7" ht="12.75">
      <c r="A22" t="s">
        <v>24</v>
      </c>
      <c r="B22" t="s">
        <v>25</v>
      </c>
      <c r="C22" s="68" t="s">
        <v>329</v>
      </c>
      <c r="D22" s="29">
        <v>0</v>
      </c>
      <c r="F22" s="64"/>
      <c r="G22" s="63"/>
    </row>
    <row r="23" spans="1:7" ht="12.75">
      <c r="A23" t="s">
        <v>26</v>
      </c>
      <c r="B23" t="s">
        <v>27</v>
      </c>
      <c r="C23" s="68" t="s">
        <v>330</v>
      </c>
      <c r="D23" s="29">
        <v>0</v>
      </c>
      <c r="F23" s="64"/>
      <c r="G23" s="63"/>
    </row>
    <row r="24" spans="1:7" ht="12.75">
      <c r="A24" t="s">
        <v>28</v>
      </c>
      <c r="B24" t="s">
        <v>27</v>
      </c>
      <c r="C24" s="68" t="s">
        <v>331</v>
      </c>
      <c r="D24" s="29">
        <v>0</v>
      </c>
      <c r="F24" s="64"/>
      <c r="G24" s="63"/>
    </row>
    <row r="25" spans="1:7" ht="12.75">
      <c r="A25" t="s">
        <v>29</v>
      </c>
      <c r="B25" t="s">
        <v>27</v>
      </c>
      <c r="C25" s="68" t="s">
        <v>332</v>
      </c>
      <c r="D25" s="29">
        <v>0</v>
      </c>
      <c r="F25" s="64"/>
      <c r="G25" s="63"/>
    </row>
    <row r="26" spans="1:7" ht="12.75">
      <c r="A26" t="s">
        <v>30</v>
      </c>
      <c r="B26" t="s">
        <v>27</v>
      </c>
      <c r="C26" s="68" t="s">
        <v>333</v>
      </c>
      <c r="D26" s="29">
        <v>0</v>
      </c>
      <c r="F26" s="64"/>
      <c r="G26" s="63"/>
    </row>
    <row r="27" spans="1:7" ht="12.75">
      <c r="A27" t="s">
        <v>31</v>
      </c>
      <c r="B27" t="s">
        <v>27</v>
      </c>
      <c r="C27" s="68" t="s">
        <v>334</v>
      </c>
      <c r="D27" s="29">
        <v>0</v>
      </c>
      <c r="F27" s="64"/>
      <c r="G27" s="63"/>
    </row>
    <row r="28" spans="1:7" ht="12.75">
      <c r="A28" t="s">
        <v>32</v>
      </c>
      <c r="B28" t="s">
        <v>33</v>
      </c>
      <c r="C28" s="68" t="s">
        <v>335</v>
      </c>
      <c r="D28" s="29">
        <v>0</v>
      </c>
      <c r="F28" s="64"/>
      <c r="G28" s="63"/>
    </row>
    <row r="29" spans="1:7" ht="12.75">
      <c r="A29" t="s">
        <v>35</v>
      </c>
      <c r="B29" t="s">
        <v>33</v>
      </c>
      <c r="C29" s="68" t="s">
        <v>336</v>
      </c>
      <c r="D29" s="29">
        <v>0</v>
      </c>
      <c r="F29" s="64"/>
      <c r="G29" s="63"/>
    </row>
    <row r="30" spans="1:7" ht="12.75">
      <c r="A30" t="s">
        <v>36</v>
      </c>
      <c r="B30" t="s">
        <v>37</v>
      </c>
      <c r="C30" s="68" t="s">
        <v>337</v>
      </c>
      <c r="D30" s="29">
        <v>6</v>
      </c>
      <c r="F30" s="64"/>
      <c r="G30" s="63"/>
    </row>
    <row r="31" spans="1:7" ht="12.75">
      <c r="A31" t="s">
        <v>38</v>
      </c>
      <c r="B31" t="s">
        <v>37</v>
      </c>
      <c r="C31" s="68" t="s">
        <v>338</v>
      </c>
      <c r="D31" s="29">
        <v>5</v>
      </c>
      <c r="F31" s="64"/>
      <c r="G31" s="63"/>
    </row>
    <row r="32" spans="1:7" ht="12.75">
      <c r="A32" t="s">
        <v>39</v>
      </c>
      <c r="B32" t="s">
        <v>40</v>
      </c>
      <c r="C32" s="68" t="s">
        <v>339</v>
      </c>
      <c r="D32" s="29">
        <v>0</v>
      </c>
      <c r="F32" s="64"/>
      <c r="G32" s="63"/>
    </row>
    <row r="33" spans="1:7" ht="12.75">
      <c r="A33" t="s">
        <v>41</v>
      </c>
      <c r="B33" t="s">
        <v>40</v>
      </c>
      <c r="C33" s="68" t="s">
        <v>340</v>
      </c>
      <c r="D33" s="29">
        <v>0</v>
      </c>
      <c r="F33" s="64"/>
      <c r="G33" s="63"/>
    </row>
    <row r="34" spans="1:7" ht="12.75">
      <c r="A34" t="s">
        <v>42</v>
      </c>
      <c r="B34" t="s">
        <v>43</v>
      </c>
      <c r="C34" s="68" t="s">
        <v>341</v>
      </c>
      <c r="D34" s="29">
        <v>0</v>
      </c>
      <c r="F34" s="64"/>
      <c r="G34" s="63"/>
    </row>
    <row r="35" spans="1:7" ht="12.75">
      <c r="A35" t="s">
        <v>45</v>
      </c>
      <c r="B35" t="s">
        <v>43</v>
      </c>
      <c r="C35" s="68" t="s">
        <v>342</v>
      </c>
      <c r="D35" s="29">
        <v>0</v>
      </c>
      <c r="F35" s="64"/>
      <c r="G35" s="63"/>
    </row>
    <row r="36" spans="1:7" ht="12.75">
      <c r="A36" t="s">
        <v>46</v>
      </c>
      <c r="B36" t="s">
        <v>47</v>
      </c>
      <c r="C36" s="68" t="s">
        <v>343</v>
      </c>
      <c r="D36" s="29">
        <v>1</v>
      </c>
      <c r="F36" s="64"/>
      <c r="G36" s="63"/>
    </row>
    <row r="37" spans="1:7" ht="12.75">
      <c r="A37" t="s">
        <v>48</v>
      </c>
      <c r="B37" t="s">
        <v>49</v>
      </c>
      <c r="C37" s="68" t="s">
        <v>344</v>
      </c>
      <c r="D37" s="29">
        <v>0</v>
      </c>
      <c r="F37" s="64"/>
      <c r="G37" s="63"/>
    </row>
    <row r="38" spans="1:7" ht="12.75">
      <c r="A38" t="s">
        <v>50</v>
      </c>
      <c r="B38" t="s">
        <v>49</v>
      </c>
      <c r="C38" s="68" t="s">
        <v>345</v>
      </c>
      <c r="D38" s="29">
        <v>0</v>
      </c>
      <c r="F38" s="64"/>
      <c r="G38" s="63"/>
    </row>
    <row r="39" spans="1:7" ht="12.75">
      <c r="A39" t="s">
        <v>51</v>
      </c>
      <c r="B39" t="s">
        <v>49</v>
      </c>
      <c r="C39" s="68" t="s">
        <v>346</v>
      </c>
      <c r="D39" s="29">
        <v>0</v>
      </c>
      <c r="F39" s="64"/>
      <c r="G39" s="63"/>
    </row>
    <row r="40" spans="1:7" ht="12.75">
      <c r="A40" t="s">
        <v>52</v>
      </c>
      <c r="B40" t="s">
        <v>53</v>
      </c>
      <c r="C40" s="68" t="s">
        <v>347</v>
      </c>
      <c r="D40" s="29">
        <v>0</v>
      </c>
      <c r="F40" s="64"/>
      <c r="G40" s="63"/>
    </row>
    <row r="41" spans="1:7" ht="12.75">
      <c r="A41" t="s">
        <v>54</v>
      </c>
      <c r="B41" t="s">
        <v>53</v>
      </c>
      <c r="C41" s="68" t="s">
        <v>348</v>
      </c>
      <c r="D41" s="29">
        <v>0</v>
      </c>
      <c r="F41" s="64"/>
      <c r="G41" s="63"/>
    </row>
    <row r="42" spans="1:7" ht="12.75">
      <c r="A42" t="s">
        <v>55</v>
      </c>
      <c r="B42" t="s">
        <v>56</v>
      </c>
      <c r="C42" s="68" t="s">
        <v>349</v>
      </c>
      <c r="D42" s="29">
        <v>0</v>
      </c>
      <c r="F42" s="64"/>
      <c r="G42" s="63"/>
    </row>
    <row r="43" spans="1:7" ht="12.75">
      <c r="A43" t="s">
        <v>57</v>
      </c>
      <c r="B43" t="s">
        <v>58</v>
      </c>
      <c r="C43" s="68" t="s">
        <v>350</v>
      </c>
      <c r="D43" s="29">
        <v>0</v>
      </c>
      <c r="F43" s="64"/>
      <c r="G43" s="63"/>
    </row>
    <row r="44" spans="1:7" ht="12.75">
      <c r="A44" t="s">
        <v>59</v>
      </c>
      <c r="B44" t="s">
        <v>60</v>
      </c>
      <c r="C44" s="68" t="s">
        <v>351</v>
      </c>
      <c r="D44" s="29">
        <v>0</v>
      </c>
      <c r="F44" s="64"/>
      <c r="G44" s="63"/>
    </row>
    <row r="45" spans="1:7" ht="12.75">
      <c r="A45" t="s">
        <v>61</v>
      </c>
      <c r="B45" t="s">
        <v>62</v>
      </c>
      <c r="C45" s="68" t="s">
        <v>352</v>
      </c>
      <c r="D45" s="29">
        <v>39</v>
      </c>
      <c r="E45" s="9"/>
      <c r="F45" s="64"/>
      <c r="G45" s="63"/>
    </row>
    <row r="46" spans="1:7" ht="12.75">
      <c r="A46" t="s">
        <v>63</v>
      </c>
      <c r="B46" t="s">
        <v>64</v>
      </c>
      <c r="C46" s="68" t="s">
        <v>353</v>
      </c>
      <c r="D46" s="29">
        <v>0</v>
      </c>
      <c r="F46" s="64"/>
      <c r="G46" s="63"/>
    </row>
    <row r="47" spans="1:7" ht="12.75">
      <c r="A47" t="s">
        <v>65</v>
      </c>
      <c r="B47" t="s">
        <v>66</v>
      </c>
      <c r="C47" s="68" t="s">
        <v>354</v>
      </c>
      <c r="D47" s="29">
        <v>11</v>
      </c>
      <c r="F47" s="64"/>
      <c r="G47" s="63"/>
    </row>
    <row r="48" spans="1:7" ht="12.75">
      <c r="A48" t="s">
        <v>67</v>
      </c>
      <c r="B48" t="s">
        <v>68</v>
      </c>
      <c r="C48" s="68" t="s">
        <v>355</v>
      </c>
      <c r="D48" s="29">
        <v>2</v>
      </c>
      <c r="F48" s="64"/>
      <c r="G48" s="63"/>
    </row>
    <row r="49" spans="1:7" ht="12.75">
      <c r="A49" t="s">
        <v>69</v>
      </c>
      <c r="B49" t="s">
        <v>70</v>
      </c>
      <c r="C49" s="68" t="s">
        <v>356</v>
      </c>
      <c r="D49" s="29">
        <v>1</v>
      </c>
      <c r="F49" s="64"/>
      <c r="G49" s="63"/>
    </row>
    <row r="50" spans="1:7" ht="12.75">
      <c r="A50" t="s">
        <v>71</v>
      </c>
      <c r="B50" t="s">
        <v>70</v>
      </c>
      <c r="C50" s="68" t="s">
        <v>357</v>
      </c>
      <c r="D50" s="29">
        <v>0</v>
      </c>
      <c r="F50" s="64"/>
      <c r="G50" s="63"/>
    </row>
    <row r="51" spans="1:7" ht="12.75">
      <c r="A51" t="s">
        <v>73</v>
      </c>
      <c r="B51" t="s">
        <v>70</v>
      </c>
      <c r="C51" s="68" t="s">
        <v>358</v>
      </c>
      <c r="D51" s="29">
        <v>0</v>
      </c>
      <c r="F51" s="64"/>
      <c r="G51" s="63"/>
    </row>
    <row r="52" spans="1:7" ht="12.75">
      <c r="A52" t="s">
        <v>74</v>
      </c>
      <c r="B52" t="s">
        <v>70</v>
      </c>
      <c r="C52" s="68" t="s">
        <v>359</v>
      </c>
      <c r="D52" s="29">
        <v>0</v>
      </c>
      <c r="F52" s="64"/>
      <c r="G52" s="63"/>
    </row>
    <row r="53" spans="1:7" ht="12.75">
      <c r="A53" t="s">
        <v>75</v>
      </c>
      <c r="B53" t="s">
        <v>70</v>
      </c>
      <c r="C53" s="68" t="s">
        <v>360</v>
      </c>
      <c r="D53" s="29">
        <v>0</v>
      </c>
      <c r="F53" s="64"/>
      <c r="G53" s="63"/>
    </row>
    <row r="54" spans="1:7" ht="12.75">
      <c r="A54" t="s">
        <v>76</v>
      </c>
      <c r="B54" t="s">
        <v>77</v>
      </c>
      <c r="C54" s="68" t="s">
        <v>361</v>
      </c>
      <c r="D54" s="29">
        <v>0</v>
      </c>
      <c r="F54" s="64"/>
      <c r="G54" s="63"/>
    </row>
    <row r="55" spans="1:7" ht="12.75">
      <c r="A55" t="s">
        <v>78</v>
      </c>
      <c r="B55" t="s">
        <v>77</v>
      </c>
      <c r="C55" s="68" t="s">
        <v>362</v>
      </c>
      <c r="D55" s="29">
        <v>4</v>
      </c>
      <c r="F55" s="64"/>
      <c r="G55" s="63"/>
    </row>
    <row r="56" spans="1:7" ht="12.75">
      <c r="A56" t="s">
        <v>79</v>
      </c>
      <c r="B56" t="s">
        <v>77</v>
      </c>
      <c r="C56" s="68" t="s">
        <v>363</v>
      </c>
      <c r="D56" s="29">
        <v>1</v>
      </c>
      <c r="F56" s="64"/>
      <c r="G56" s="63"/>
    </row>
    <row r="57" spans="1:7" ht="12.75">
      <c r="A57" t="s">
        <v>80</v>
      </c>
      <c r="B57" t="s">
        <v>77</v>
      </c>
      <c r="C57" s="68" t="s">
        <v>364</v>
      </c>
      <c r="D57" s="29">
        <v>0</v>
      </c>
      <c r="F57" s="64"/>
      <c r="G57" s="63"/>
    </row>
    <row r="58" spans="1:7" ht="12.75">
      <c r="A58" t="s">
        <v>81</v>
      </c>
      <c r="B58" t="s">
        <v>77</v>
      </c>
      <c r="C58" s="68" t="s">
        <v>365</v>
      </c>
      <c r="D58" s="29">
        <v>7</v>
      </c>
      <c r="F58" s="64"/>
      <c r="G58" s="63"/>
    </row>
    <row r="59" spans="1:7" ht="12.75">
      <c r="A59" t="s">
        <v>82</v>
      </c>
      <c r="B59" t="s">
        <v>77</v>
      </c>
      <c r="C59" s="68" t="s">
        <v>366</v>
      </c>
      <c r="D59" s="29">
        <v>1</v>
      </c>
      <c r="F59" s="64"/>
      <c r="G59" s="63"/>
    </row>
    <row r="60" spans="1:7" ht="12.75">
      <c r="A60" t="s">
        <v>83</v>
      </c>
      <c r="B60" t="s">
        <v>77</v>
      </c>
      <c r="C60" s="68" t="s">
        <v>367</v>
      </c>
      <c r="D60" s="29">
        <v>0</v>
      </c>
      <c r="F60" s="64"/>
      <c r="G60" s="63"/>
    </row>
    <row r="61" spans="1:7" ht="12.75">
      <c r="A61" t="s">
        <v>84</v>
      </c>
      <c r="B61" t="s">
        <v>77</v>
      </c>
      <c r="C61" s="68" t="s">
        <v>368</v>
      </c>
      <c r="D61" s="29">
        <v>4</v>
      </c>
      <c r="F61" s="64"/>
      <c r="G61" s="63"/>
    </row>
    <row r="62" spans="1:7" ht="12.75">
      <c r="A62" t="s">
        <v>85</v>
      </c>
      <c r="B62" t="s">
        <v>77</v>
      </c>
      <c r="C62" s="68" t="s">
        <v>369</v>
      </c>
      <c r="D62" s="29">
        <v>0</v>
      </c>
      <c r="F62" s="64"/>
      <c r="G62" s="63"/>
    </row>
    <row r="63" spans="1:7" ht="12.75">
      <c r="A63" t="s">
        <v>86</v>
      </c>
      <c r="B63" t="s">
        <v>77</v>
      </c>
      <c r="C63" s="68" t="s">
        <v>370</v>
      </c>
      <c r="D63" s="29">
        <v>0</v>
      </c>
      <c r="F63" s="64"/>
      <c r="G63" s="63"/>
    </row>
    <row r="64" spans="1:7" ht="12.75">
      <c r="A64" t="s">
        <v>87</v>
      </c>
      <c r="B64" t="s">
        <v>77</v>
      </c>
      <c r="C64" s="68" t="s">
        <v>371</v>
      </c>
      <c r="D64" s="29">
        <v>0</v>
      </c>
      <c r="F64" s="64"/>
      <c r="G64" s="63"/>
    </row>
    <row r="65" spans="1:7" ht="12.75">
      <c r="A65" t="s">
        <v>88</v>
      </c>
      <c r="B65" t="s">
        <v>77</v>
      </c>
      <c r="C65" s="68" t="s">
        <v>372</v>
      </c>
      <c r="D65" s="29">
        <v>1</v>
      </c>
      <c r="F65" s="64"/>
      <c r="G65" s="63"/>
    </row>
    <row r="66" spans="1:7" ht="12.75">
      <c r="A66" t="s">
        <v>89</v>
      </c>
      <c r="B66" t="s">
        <v>77</v>
      </c>
      <c r="C66" s="68" t="s">
        <v>373</v>
      </c>
      <c r="D66" s="29">
        <v>4</v>
      </c>
      <c r="F66" s="64"/>
      <c r="G66" s="63"/>
    </row>
    <row r="67" spans="1:7" ht="12.75">
      <c r="A67" t="s">
        <v>90</v>
      </c>
      <c r="B67" t="s">
        <v>77</v>
      </c>
      <c r="C67" s="68" t="s">
        <v>374</v>
      </c>
      <c r="D67" s="29">
        <v>0</v>
      </c>
      <c r="F67" s="64"/>
      <c r="G67" s="63"/>
    </row>
    <row r="68" spans="1:7" ht="12.75">
      <c r="A68" t="s">
        <v>91</v>
      </c>
      <c r="B68" t="s">
        <v>77</v>
      </c>
      <c r="C68" s="68" t="s">
        <v>375</v>
      </c>
      <c r="D68" s="29">
        <v>0</v>
      </c>
      <c r="F68" s="64"/>
      <c r="G68" s="63"/>
    </row>
    <row r="69" spans="1:7" ht="12.75">
      <c r="A69" t="s">
        <v>92</v>
      </c>
      <c r="B69" t="s">
        <v>93</v>
      </c>
      <c r="C69" s="68" t="s">
        <v>376</v>
      </c>
      <c r="D69" s="29">
        <v>1</v>
      </c>
      <c r="F69" s="64"/>
      <c r="G69" s="63"/>
    </row>
    <row r="70" spans="1:7" ht="12.75">
      <c r="A70" t="s">
        <v>94</v>
      </c>
      <c r="B70" t="s">
        <v>93</v>
      </c>
      <c r="C70" s="68" t="s">
        <v>377</v>
      </c>
      <c r="D70" s="29">
        <v>0</v>
      </c>
      <c r="F70" s="64"/>
      <c r="G70" s="63"/>
    </row>
    <row r="71" spans="1:7" ht="12.75">
      <c r="A71" t="s">
        <v>95</v>
      </c>
      <c r="B71" t="s">
        <v>93</v>
      </c>
      <c r="C71" s="68" t="s">
        <v>378</v>
      </c>
      <c r="D71" s="29">
        <v>0</v>
      </c>
      <c r="F71" s="64"/>
      <c r="G71" s="63"/>
    </row>
    <row r="72" spans="1:7" ht="12.75">
      <c r="A72" t="s">
        <v>96</v>
      </c>
      <c r="B72" t="s">
        <v>97</v>
      </c>
      <c r="C72" s="68" t="s">
        <v>379</v>
      </c>
      <c r="D72" s="29">
        <v>1</v>
      </c>
      <c r="F72" s="64"/>
      <c r="G72" s="63"/>
    </row>
    <row r="73" spans="1:7" ht="12.75">
      <c r="A73" t="s">
        <v>98</v>
      </c>
      <c r="B73" t="s">
        <v>97</v>
      </c>
      <c r="C73" s="68" t="s">
        <v>380</v>
      </c>
      <c r="D73" s="29">
        <v>0</v>
      </c>
      <c r="F73" s="64"/>
      <c r="G73" s="63"/>
    </row>
    <row r="74" spans="1:7" ht="12.75">
      <c r="A74" t="s">
        <v>99</v>
      </c>
      <c r="B74" t="s">
        <v>97</v>
      </c>
      <c r="C74" s="68" t="s">
        <v>381</v>
      </c>
      <c r="D74" s="29">
        <v>0</v>
      </c>
      <c r="F74" s="64"/>
      <c r="G74" s="63"/>
    </row>
    <row r="75" spans="1:7" ht="12.75">
      <c r="A75" t="s">
        <v>100</v>
      </c>
      <c r="B75" t="s">
        <v>101</v>
      </c>
      <c r="C75" s="68" t="s">
        <v>382</v>
      </c>
      <c r="D75" s="29">
        <v>0</v>
      </c>
      <c r="F75" s="64"/>
      <c r="G75" s="63"/>
    </row>
    <row r="76" spans="1:7" ht="12.75">
      <c r="A76" t="s">
        <v>102</v>
      </c>
      <c r="B76" t="s">
        <v>103</v>
      </c>
      <c r="C76" s="68" t="s">
        <v>383</v>
      </c>
      <c r="D76" s="29">
        <v>0</v>
      </c>
      <c r="F76" s="64"/>
      <c r="G76" s="63"/>
    </row>
    <row r="77" spans="1:7" ht="12.75">
      <c r="A77" t="s">
        <v>104</v>
      </c>
      <c r="B77" t="s">
        <v>103</v>
      </c>
      <c r="C77" s="68" t="s">
        <v>384</v>
      </c>
      <c r="D77" s="29">
        <v>1</v>
      </c>
      <c r="F77" s="64"/>
      <c r="G77" s="63"/>
    </row>
    <row r="78" spans="1:7" ht="12.75">
      <c r="A78" t="s">
        <v>105</v>
      </c>
      <c r="B78" t="s">
        <v>106</v>
      </c>
      <c r="C78" s="68" t="s">
        <v>385</v>
      </c>
      <c r="D78" s="29">
        <v>1</v>
      </c>
      <c r="F78" s="64"/>
      <c r="G78" s="63"/>
    </row>
    <row r="79" spans="1:7" ht="12.75">
      <c r="A79" t="s">
        <v>107</v>
      </c>
      <c r="B79" t="s">
        <v>108</v>
      </c>
      <c r="C79" s="68" t="s">
        <v>386</v>
      </c>
      <c r="D79" s="29">
        <v>0</v>
      </c>
      <c r="F79" s="64"/>
      <c r="G79" s="63"/>
    </row>
    <row r="80" spans="1:7" ht="12.75">
      <c r="A80" t="s">
        <v>109</v>
      </c>
      <c r="B80" t="s">
        <v>110</v>
      </c>
      <c r="C80" s="68" t="s">
        <v>387</v>
      </c>
      <c r="D80" s="29">
        <v>0</v>
      </c>
      <c r="F80" s="64"/>
      <c r="G80" s="63"/>
    </row>
    <row r="81" spans="1:7" ht="12.75">
      <c r="A81" t="s">
        <v>111</v>
      </c>
      <c r="B81" t="s">
        <v>110</v>
      </c>
      <c r="C81" s="68" t="s">
        <v>388</v>
      </c>
      <c r="D81" s="29">
        <v>0</v>
      </c>
      <c r="F81" s="64"/>
      <c r="G81" s="63"/>
    </row>
    <row r="82" spans="1:7" ht="12.75">
      <c r="A82" t="s">
        <v>112</v>
      </c>
      <c r="B82" t="s">
        <v>113</v>
      </c>
      <c r="C82" s="68" t="s">
        <v>389</v>
      </c>
      <c r="D82" s="29">
        <v>0</v>
      </c>
      <c r="F82" s="64"/>
      <c r="G82" s="63"/>
    </row>
    <row r="83" spans="1:7" ht="12.75">
      <c r="A83" t="s">
        <v>114</v>
      </c>
      <c r="B83" t="s">
        <v>115</v>
      </c>
      <c r="C83" s="68" t="s">
        <v>390</v>
      </c>
      <c r="D83" s="29">
        <v>16</v>
      </c>
      <c r="F83" s="64"/>
      <c r="G83" s="63"/>
    </row>
    <row r="84" spans="1:7" ht="12.75">
      <c r="A84" t="s">
        <v>116</v>
      </c>
      <c r="B84" t="s">
        <v>72</v>
      </c>
      <c r="C84" s="68" t="s">
        <v>391</v>
      </c>
      <c r="D84" s="29">
        <v>0</v>
      </c>
      <c r="F84" s="64"/>
      <c r="G84" s="63"/>
    </row>
    <row r="85" spans="1:7" ht="12.75">
      <c r="A85" t="s">
        <v>117</v>
      </c>
      <c r="B85" t="s">
        <v>72</v>
      </c>
      <c r="C85" s="68" t="s">
        <v>392</v>
      </c>
      <c r="D85" s="29">
        <v>0</v>
      </c>
      <c r="F85" s="64"/>
      <c r="G85" s="63"/>
    </row>
    <row r="86" spans="1:7" ht="12.75">
      <c r="A86" t="s">
        <v>118</v>
      </c>
      <c r="B86" t="s">
        <v>44</v>
      </c>
      <c r="C86" s="68" t="s">
        <v>393</v>
      </c>
      <c r="D86" s="29">
        <v>0</v>
      </c>
      <c r="F86" s="64"/>
      <c r="G86" s="63"/>
    </row>
    <row r="87" spans="1:7" ht="12.75">
      <c r="A87" t="s">
        <v>119</v>
      </c>
      <c r="B87" t="s">
        <v>44</v>
      </c>
      <c r="C87" s="68" t="s">
        <v>394</v>
      </c>
      <c r="D87" s="29">
        <v>0</v>
      </c>
      <c r="F87" s="64"/>
      <c r="G87" s="63"/>
    </row>
    <row r="88" spans="1:7" ht="12.75">
      <c r="A88" t="s">
        <v>120</v>
      </c>
      <c r="B88" t="s">
        <v>44</v>
      </c>
      <c r="C88" s="68" t="s">
        <v>395</v>
      </c>
      <c r="D88" s="29">
        <v>0</v>
      </c>
      <c r="F88" s="64"/>
      <c r="G88" s="63"/>
    </row>
    <row r="89" spans="1:7" ht="12.75">
      <c r="A89" t="s">
        <v>121</v>
      </c>
      <c r="B89" t="s">
        <v>44</v>
      </c>
      <c r="C89" s="68" t="s">
        <v>396</v>
      </c>
      <c r="D89" s="29">
        <v>0</v>
      </c>
      <c r="F89" s="64"/>
      <c r="G89" s="63"/>
    </row>
    <row r="90" spans="1:7" ht="12.75">
      <c r="A90" t="s">
        <v>122</v>
      </c>
      <c r="B90" t="s">
        <v>44</v>
      </c>
      <c r="C90" s="68" t="s">
        <v>397</v>
      </c>
      <c r="D90" s="29">
        <v>0</v>
      </c>
      <c r="F90" s="64"/>
      <c r="G90" s="63"/>
    </row>
    <row r="91" spans="1:7" ht="12.75">
      <c r="A91" t="s">
        <v>123</v>
      </c>
      <c r="B91" t="s">
        <v>124</v>
      </c>
      <c r="C91" s="68" t="s">
        <v>398</v>
      </c>
      <c r="D91" s="29">
        <v>0</v>
      </c>
      <c r="F91" s="64"/>
      <c r="G91" s="63"/>
    </row>
    <row r="92" spans="1:7" ht="12.75">
      <c r="A92" t="s">
        <v>125</v>
      </c>
      <c r="B92" t="s">
        <v>126</v>
      </c>
      <c r="C92" s="68" t="s">
        <v>399</v>
      </c>
      <c r="D92" s="29">
        <v>0</v>
      </c>
      <c r="F92" s="64"/>
      <c r="G92" s="63"/>
    </row>
    <row r="93" spans="1:7" ht="12.75">
      <c r="A93" t="s">
        <v>127</v>
      </c>
      <c r="B93" t="s">
        <v>126</v>
      </c>
      <c r="C93" s="68" t="s">
        <v>400</v>
      </c>
      <c r="D93" s="29">
        <v>0</v>
      </c>
      <c r="F93" s="64"/>
      <c r="G93" s="63"/>
    </row>
    <row r="94" spans="1:7" ht="12.75">
      <c r="A94" t="s">
        <v>128</v>
      </c>
      <c r="B94" t="s">
        <v>126</v>
      </c>
      <c r="C94" s="68" t="s">
        <v>401</v>
      </c>
      <c r="D94" s="29">
        <v>0</v>
      </c>
      <c r="F94" s="64"/>
      <c r="G94" s="63"/>
    </row>
    <row r="95" spans="1:7" ht="12.75">
      <c r="A95" t="s">
        <v>129</v>
      </c>
      <c r="B95" t="s">
        <v>130</v>
      </c>
      <c r="C95" s="68" t="s">
        <v>402</v>
      </c>
      <c r="D95" s="29">
        <v>2</v>
      </c>
      <c r="F95" s="64"/>
      <c r="G95" s="63"/>
    </row>
    <row r="96" spans="1:7" ht="12.75">
      <c r="A96" t="s">
        <v>131</v>
      </c>
      <c r="B96" t="s">
        <v>130</v>
      </c>
      <c r="C96" s="68" t="s">
        <v>403</v>
      </c>
      <c r="D96" s="29">
        <v>2</v>
      </c>
      <c r="F96" s="64"/>
      <c r="G96" s="63"/>
    </row>
    <row r="97" spans="1:7" ht="12.75">
      <c r="A97" t="s">
        <v>132</v>
      </c>
      <c r="B97" t="s">
        <v>130</v>
      </c>
      <c r="C97" s="68" t="s">
        <v>404</v>
      </c>
      <c r="D97" s="29">
        <v>0</v>
      </c>
      <c r="F97" s="64"/>
      <c r="G97" s="63"/>
    </row>
    <row r="98" spans="1:7" ht="12.75">
      <c r="A98" t="s">
        <v>133</v>
      </c>
      <c r="B98" t="s">
        <v>34</v>
      </c>
      <c r="C98" s="68" t="s">
        <v>405</v>
      </c>
      <c r="D98" s="29">
        <v>0</v>
      </c>
      <c r="F98" s="64"/>
      <c r="G98" s="63"/>
    </row>
    <row r="99" spans="1:7" ht="12.75">
      <c r="A99" t="s">
        <v>134</v>
      </c>
      <c r="B99" t="s">
        <v>34</v>
      </c>
      <c r="C99" s="68" t="s">
        <v>406</v>
      </c>
      <c r="D99" s="29">
        <v>0</v>
      </c>
      <c r="F99" s="64"/>
      <c r="G99" s="63"/>
    </row>
    <row r="100" spans="1:7" ht="12.75">
      <c r="A100" t="s">
        <v>135</v>
      </c>
      <c r="B100" t="s">
        <v>34</v>
      </c>
      <c r="C100" s="68" t="s">
        <v>407</v>
      </c>
      <c r="D100" s="29">
        <v>0</v>
      </c>
      <c r="F100" s="64"/>
      <c r="G100" s="63"/>
    </row>
    <row r="101" spans="1:7" ht="12.75">
      <c r="A101" t="s">
        <v>136</v>
      </c>
      <c r="B101" t="s">
        <v>34</v>
      </c>
      <c r="C101" s="68" t="s">
        <v>408</v>
      </c>
      <c r="D101" s="29">
        <v>0</v>
      </c>
      <c r="F101" s="64"/>
      <c r="G101" s="63"/>
    </row>
    <row r="102" spans="1:7" ht="12.75">
      <c r="A102" t="s">
        <v>137</v>
      </c>
      <c r="B102" t="s">
        <v>34</v>
      </c>
      <c r="C102" s="68" t="s">
        <v>409</v>
      </c>
      <c r="D102" s="29">
        <v>0</v>
      </c>
      <c r="F102" s="64"/>
      <c r="G102" s="63"/>
    </row>
    <row r="103" spans="1:7" ht="12.75">
      <c r="A103" t="s">
        <v>138</v>
      </c>
      <c r="B103" t="s">
        <v>34</v>
      </c>
      <c r="C103" s="68" t="s">
        <v>410</v>
      </c>
      <c r="D103" s="29">
        <v>0</v>
      </c>
      <c r="F103" s="64"/>
      <c r="G103" s="63"/>
    </row>
    <row r="104" spans="1:7" ht="12.75">
      <c r="A104" t="s">
        <v>139</v>
      </c>
      <c r="B104" t="s">
        <v>140</v>
      </c>
      <c r="C104" s="68" t="s">
        <v>411</v>
      </c>
      <c r="D104" s="29">
        <v>0</v>
      </c>
      <c r="F104" s="64"/>
      <c r="G104" s="63"/>
    </row>
    <row r="105" spans="1:7" ht="12.75">
      <c r="A105" t="s">
        <v>141</v>
      </c>
      <c r="B105" t="s">
        <v>140</v>
      </c>
      <c r="C105" s="68" t="s">
        <v>412</v>
      </c>
      <c r="D105" s="29">
        <v>0</v>
      </c>
      <c r="F105" s="64"/>
      <c r="G105" s="63"/>
    </row>
    <row r="106" spans="1:7" ht="12.75">
      <c r="A106" t="s">
        <v>142</v>
      </c>
      <c r="B106" t="s">
        <v>140</v>
      </c>
      <c r="C106" s="68" t="s">
        <v>413</v>
      </c>
      <c r="D106" s="29">
        <v>0</v>
      </c>
      <c r="F106" s="64"/>
      <c r="G106" s="63"/>
    </row>
    <row r="107" spans="1:7" ht="12.75">
      <c r="A107" t="s">
        <v>143</v>
      </c>
      <c r="B107" t="s">
        <v>144</v>
      </c>
      <c r="C107" s="68" t="s">
        <v>414</v>
      </c>
      <c r="D107" s="29">
        <v>0</v>
      </c>
      <c r="F107" s="64"/>
      <c r="G107" s="63"/>
    </row>
    <row r="108" spans="1:7" ht="12.75">
      <c r="A108" t="s">
        <v>145</v>
      </c>
      <c r="B108" t="s">
        <v>144</v>
      </c>
      <c r="C108" s="68" t="s">
        <v>415</v>
      </c>
      <c r="D108" s="29">
        <v>0</v>
      </c>
      <c r="F108" s="64"/>
      <c r="G108" s="63"/>
    </row>
    <row r="109" spans="1:7" ht="12.75">
      <c r="A109" t="s">
        <v>146</v>
      </c>
      <c r="B109" t="s">
        <v>144</v>
      </c>
      <c r="C109" s="68" t="s">
        <v>416</v>
      </c>
      <c r="D109" s="29">
        <v>0</v>
      </c>
      <c r="F109" s="64"/>
      <c r="G109" s="63"/>
    </row>
    <row r="110" spans="1:7" ht="12.75">
      <c r="A110" t="s">
        <v>147</v>
      </c>
      <c r="B110" t="s">
        <v>144</v>
      </c>
      <c r="C110" s="68" t="s">
        <v>417</v>
      </c>
      <c r="D110" s="29">
        <v>0</v>
      </c>
      <c r="F110" s="64"/>
      <c r="G110" s="63"/>
    </row>
    <row r="111" spans="1:7" ht="12.75">
      <c r="A111" t="s">
        <v>148</v>
      </c>
      <c r="B111" t="s">
        <v>149</v>
      </c>
      <c r="C111" s="68" t="s">
        <v>418</v>
      </c>
      <c r="D111" s="29">
        <v>0</v>
      </c>
      <c r="F111" s="64"/>
      <c r="G111" s="63"/>
    </row>
    <row r="112" spans="1:7" ht="12.75">
      <c r="A112" t="s">
        <v>150</v>
      </c>
      <c r="B112" t="s">
        <v>149</v>
      </c>
      <c r="C112" s="68" t="s">
        <v>419</v>
      </c>
      <c r="D112" s="29">
        <v>0</v>
      </c>
      <c r="F112" s="64"/>
      <c r="G112" s="63"/>
    </row>
    <row r="113" spans="1:7" ht="12.75">
      <c r="A113" t="s">
        <v>151</v>
      </c>
      <c r="B113" t="s">
        <v>149</v>
      </c>
      <c r="C113" s="68" t="s">
        <v>420</v>
      </c>
      <c r="D113" s="29">
        <v>2</v>
      </c>
      <c r="F113" s="64"/>
      <c r="G113" s="63"/>
    </row>
    <row r="114" spans="1:7" ht="12.75">
      <c r="A114" t="s">
        <v>152</v>
      </c>
      <c r="B114" t="s">
        <v>153</v>
      </c>
      <c r="C114" s="68" t="s">
        <v>421</v>
      </c>
      <c r="D114" s="29">
        <v>0</v>
      </c>
      <c r="F114" s="64"/>
      <c r="G114" s="63"/>
    </row>
    <row r="115" spans="1:7" ht="12.75">
      <c r="A115" t="s">
        <v>154</v>
      </c>
      <c r="B115" t="s">
        <v>155</v>
      </c>
      <c r="C115" s="68" t="s">
        <v>422</v>
      </c>
      <c r="D115" s="29">
        <v>0</v>
      </c>
      <c r="F115" s="64"/>
      <c r="G115" s="63"/>
    </row>
    <row r="116" spans="1:7" ht="12.75">
      <c r="A116" t="s">
        <v>156</v>
      </c>
      <c r="B116" t="s">
        <v>157</v>
      </c>
      <c r="C116" s="68" t="s">
        <v>423</v>
      </c>
      <c r="D116" s="29">
        <v>2</v>
      </c>
      <c r="F116" s="64"/>
      <c r="G116" s="63"/>
    </row>
    <row r="117" spans="1:7" ht="12.75">
      <c r="A117" t="s">
        <v>158</v>
      </c>
      <c r="B117" t="s">
        <v>157</v>
      </c>
      <c r="C117" s="68" t="s">
        <v>424</v>
      </c>
      <c r="D117" s="29">
        <v>0</v>
      </c>
      <c r="F117" s="64"/>
      <c r="G117" s="63"/>
    </row>
    <row r="118" spans="1:7" ht="12.75">
      <c r="A118" t="s">
        <v>159</v>
      </c>
      <c r="B118" t="s">
        <v>157</v>
      </c>
      <c r="C118" s="68" t="s">
        <v>425</v>
      </c>
      <c r="D118" s="29">
        <v>0</v>
      </c>
      <c r="F118" s="64"/>
      <c r="G118" s="63"/>
    </row>
    <row r="119" spans="1:7" ht="12.75">
      <c r="A119" t="s">
        <v>160</v>
      </c>
      <c r="B119" t="s">
        <v>161</v>
      </c>
      <c r="C119" s="68" t="s">
        <v>426</v>
      </c>
      <c r="D119" s="29">
        <v>2</v>
      </c>
      <c r="F119" s="64"/>
      <c r="G119" s="63"/>
    </row>
    <row r="120" spans="1:7" ht="12.75">
      <c r="A120" t="s">
        <v>162</v>
      </c>
      <c r="B120" t="s">
        <v>161</v>
      </c>
      <c r="C120" s="68" t="s">
        <v>427</v>
      </c>
      <c r="D120" s="29">
        <v>1</v>
      </c>
      <c r="F120" s="64"/>
      <c r="G120" s="63"/>
    </row>
    <row r="121" spans="1:7" ht="12.75">
      <c r="A121" t="s">
        <v>163</v>
      </c>
      <c r="B121" t="s">
        <v>164</v>
      </c>
      <c r="C121" s="68" t="s">
        <v>428</v>
      </c>
      <c r="D121" s="29">
        <v>0</v>
      </c>
      <c r="F121" s="64"/>
      <c r="G121" s="63"/>
    </row>
    <row r="122" spans="1:7" ht="12.75">
      <c r="A122" t="s">
        <v>165</v>
      </c>
      <c r="B122" t="s">
        <v>164</v>
      </c>
      <c r="C122" s="68" t="s">
        <v>429</v>
      </c>
      <c r="D122" s="29">
        <v>0</v>
      </c>
      <c r="F122" s="64"/>
      <c r="G122" s="63"/>
    </row>
    <row r="123" spans="1:7" ht="12.75">
      <c r="A123" t="s">
        <v>166</v>
      </c>
      <c r="B123" t="s">
        <v>164</v>
      </c>
      <c r="C123" s="68" t="s">
        <v>430</v>
      </c>
      <c r="D123" s="29">
        <v>0</v>
      </c>
      <c r="F123" s="64"/>
      <c r="G123" s="63"/>
    </row>
    <row r="124" spans="1:7" ht="12.75">
      <c r="A124" t="s">
        <v>167</v>
      </c>
      <c r="B124" t="s">
        <v>164</v>
      </c>
      <c r="C124" s="68" t="s">
        <v>431</v>
      </c>
      <c r="D124" s="29">
        <v>0</v>
      </c>
      <c r="F124" s="64"/>
      <c r="G124" s="63"/>
    </row>
    <row r="125" spans="1:7" ht="12.75">
      <c r="A125" t="s">
        <v>168</v>
      </c>
      <c r="B125" t="s">
        <v>169</v>
      </c>
      <c r="C125" s="68" t="s">
        <v>432</v>
      </c>
      <c r="D125" s="29">
        <v>0</v>
      </c>
      <c r="F125" s="64"/>
      <c r="G125" s="63"/>
    </row>
    <row r="126" spans="1:7" ht="12.75">
      <c r="A126" t="s">
        <v>170</v>
      </c>
      <c r="B126" t="s">
        <v>169</v>
      </c>
      <c r="C126" s="68" t="s">
        <v>433</v>
      </c>
      <c r="D126" s="29">
        <v>0</v>
      </c>
      <c r="F126" s="64"/>
      <c r="G126" s="63"/>
    </row>
    <row r="127" spans="1:7" ht="12.75">
      <c r="A127" t="s">
        <v>171</v>
      </c>
      <c r="B127" t="s">
        <v>169</v>
      </c>
      <c r="C127" s="68" t="s">
        <v>434</v>
      </c>
      <c r="D127" s="29">
        <v>0</v>
      </c>
      <c r="F127" s="64"/>
      <c r="G127" s="63"/>
    </row>
    <row r="128" spans="1:7" ht="12.75">
      <c r="A128" t="s">
        <v>172</v>
      </c>
      <c r="B128" t="s">
        <v>169</v>
      </c>
      <c r="C128" s="68" t="s">
        <v>435</v>
      </c>
      <c r="D128" s="29">
        <v>0</v>
      </c>
      <c r="F128" s="64"/>
      <c r="G128" s="63"/>
    </row>
    <row r="129" spans="1:7" ht="12.75">
      <c r="A129" t="s">
        <v>173</v>
      </c>
      <c r="B129" t="s">
        <v>169</v>
      </c>
      <c r="C129" s="68" t="s">
        <v>436</v>
      </c>
      <c r="D129" s="29">
        <v>0</v>
      </c>
      <c r="F129" s="64"/>
      <c r="G129" s="63"/>
    </row>
    <row r="130" spans="1:7" ht="12.75">
      <c r="A130" t="s">
        <v>174</v>
      </c>
      <c r="B130" t="s">
        <v>169</v>
      </c>
      <c r="C130" s="68" t="s">
        <v>437</v>
      </c>
      <c r="D130" s="29">
        <v>0</v>
      </c>
      <c r="F130" s="64"/>
      <c r="G130" s="63"/>
    </row>
    <row r="131" spans="1:7" ht="12.75">
      <c r="A131" t="s">
        <v>175</v>
      </c>
      <c r="B131" t="s">
        <v>176</v>
      </c>
      <c r="C131" s="68" t="s">
        <v>438</v>
      </c>
      <c r="D131" s="29">
        <v>0</v>
      </c>
      <c r="F131" s="64"/>
      <c r="G131" s="63"/>
    </row>
    <row r="132" spans="1:7" ht="12.75">
      <c r="A132" t="s">
        <v>177</v>
      </c>
      <c r="B132" t="s">
        <v>176</v>
      </c>
      <c r="C132" s="68" t="s">
        <v>439</v>
      </c>
      <c r="D132" s="29">
        <v>0</v>
      </c>
      <c r="F132" s="64"/>
      <c r="G132" s="63"/>
    </row>
    <row r="133" spans="1:7" ht="12.75">
      <c r="A133" t="s">
        <v>178</v>
      </c>
      <c r="B133" t="s">
        <v>179</v>
      </c>
      <c r="C133" s="68" t="s">
        <v>440</v>
      </c>
      <c r="D133" s="29">
        <v>0</v>
      </c>
      <c r="F133" s="64"/>
      <c r="G133" s="63"/>
    </row>
    <row r="134" spans="1:7" ht="12.75">
      <c r="A134" t="s">
        <v>180</v>
      </c>
      <c r="B134" t="s">
        <v>179</v>
      </c>
      <c r="C134" s="68" t="s">
        <v>441</v>
      </c>
      <c r="D134" s="29">
        <v>2</v>
      </c>
      <c r="F134" s="64"/>
      <c r="G134" s="63"/>
    </row>
    <row r="135" spans="1:7" ht="12.75">
      <c r="A135" t="s">
        <v>181</v>
      </c>
      <c r="B135" t="s">
        <v>182</v>
      </c>
      <c r="C135" s="68" t="s">
        <v>442</v>
      </c>
      <c r="D135" s="29">
        <v>0</v>
      </c>
      <c r="F135" s="64"/>
      <c r="G135" s="63"/>
    </row>
    <row r="136" spans="1:7" ht="12.75">
      <c r="A136" t="s">
        <v>183</v>
      </c>
      <c r="B136" t="s">
        <v>182</v>
      </c>
      <c r="C136" s="68" t="s">
        <v>443</v>
      </c>
      <c r="D136" s="29">
        <v>0</v>
      </c>
      <c r="F136" s="64"/>
      <c r="G136" s="63"/>
    </row>
    <row r="137" spans="1:7" ht="12.75">
      <c r="A137" t="s">
        <v>184</v>
      </c>
      <c r="B137" t="s">
        <v>185</v>
      </c>
      <c r="C137" s="68" t="s">
        <v>444</v>
      </c>
      <c r="D137" s="29">
        <v>1</v>
      </c>
      <c r="F137" s="64"/>
      <c r="G137" s="63"/>
    </row>
    <row r="138" spans="1:7" ht="12.75">
      <c r="A138" t="s">
        <v>186</v>
      </c>
      <c r="B138" t="s">
        <v>187</v>
      </c>
      <c r="C138" s="68" t="s">
        <v>445</v>
      </c>
      <c r="D138" s="29">
        <v>0</v>
      </c>
      <c r="F138" s="64"/>
      <c r="G138" s="63"/>
    </row>
    <row r="139" spans="1:7" ht="12.75">
      <c r="A139" t="s">
        <v>188</v>
      </c>
      <c r="B139" t="s">
        <v>187</v>
      </c>
      <c r="C139" s="68" t="s">
        <v>446</v>
      </c>
      <c r="D139" s="29">
        <v>1</v>
      </c>
      <c r="F139" s="64"/>
      <c r="G139" s="63"/>
    </row>
    <row r="140" spans="1:7" ht="12.75">
      <c r="A140" t="s">
        <v>189</v>
      </c>
      <c r="B140" t="s">
        <v>187</v>
      </c>
      <c r="C140" s="68" t="s">
        <v>447</v>
      </c>
      <c r="D140" s="29">
        <v>0</v>
      </c>
      <c r="F140" s="64"/>
      <c r="G140" s="63"/>
    </row>
    <row r="141" spans="1:7" ht="12.75">
      <c r="A141" t="s">
        <v>190</v>
      </c>
      <c r="B141" t="s">
        <v>187</v>
      </c>
      <c r="C141" s="68" t="s">
        <v>448</v>
      </c>
      <c r="D141" s="29">
        <v>0</v>
      </c>
      <c r="F141" s="64"/>
      <c r="G141" s="63"/>
    </row>
    <row r="142" spans="1:7" ht="12.75">
      <c r="A142" t="s">
        <v>191</v>
      </c>
      <c r="B142" t="s">
        <v>192</v>
      </c>
      <c r="C142" s="68" t="s">
        <v>449</v>
      </c>
      <c r="D142" s="29">
        <v>2</v>
      </c>
      <c r="F142" s="64"/>
      <c r="G142" s="63"/>
    </row>
    <row r="143" spans="1:7" ht="12.75">
      <c r="A143" t="s">
        <v>193</v>
      </c>
      <c r="B143" t="s">
        <v>192</v>
      </c>
      <c r="C143" s="68" t="s">
        <v>450</v>
      </c>
      <c r="D143" s="29">
        <v>3</v>
      </c>
      <c r="F143" s="64"/>
      <c r="G143" s="63"/>
    </row>
    <row r="144" spans="1:7" ht="12.75">
      <c r="A144" t="s">
        <v>194</v>
      </c>
      <c r="B144" t="s">
        <v>195</v>
      </c>
      <c r="C144" s="68" t="s">
        <v>451</v>
      </c>
      <c r="D144" s="29">
        <v>0</v>
      </c>
      <c r="F144" s="64"/>
      <c r="G144" s="63"/>
    </row>
    <row r="145" spans="1:7" ht="12.75">
      <c r="A145" t="s">
        <v>196</v>
      </c>
      <c r="B145" t="s">
        <v>195</v>
      </c>
      <c r="C145" s="68" t="s">
        <v>452</v>
      </c>
      <c r="D145" s="29">
        <v>0</v>
      </c>
      <c r="F145" s="64"/>
      <c r="G145" s="63"/>
    </row>
    <row r="146" spans="1:7" ht="12.75">
      <c r="A146" t="s">
        <v>197</v>
      </c>
      <c r="B146" t="s">
        <v>198</v>
      </c>
      <c r="C146" s="68" t="s">
        <v>453</v>
      </c>
      <c r="D146" s="29">
        <v>0</v>
      </c>
      <c r="F146" s="64"/>
      <c r="G146" s="63"/>
    </row>
    <row r="147" spans="1:7" ht="12.75">
      <c r="A147" t="s">
        <v>199</v>
      </c>
      <c r="B147" t="s">
        <v>198</v>
      </c>
      <c r="C147" s="68" t="s">
        <v>454</v>
      </c>
      <c r="D147" s="29">
        <v>0</v>
      </c>
      <c r="F147" s="64"/>
      <c r="G147" s="63"/>
    </row>
    <row r="148" spans="1:7" ht="12.75">
      <c r="A148" t="s">
        <v>200</v>
      </c>
      <c r="B148" t="s">
        <v>198</v>
      </c>
      <c r="C148" s="68" t="s">
        <v>455</v>
      </c>
      <c r="D148" s="29">
        <v>0</v>
      </c>
      <c r="F148" s="64"/>
      <c r="G148" s="63"/>
    </row>
    <row r="149" spans="1:7" ht="12.75">
      <c r="A149" t="s">
        <v>201</v>
      </c>
      <c r="B149" t="s">
        <v>202</v>
      </c>
      <c r="C149" s="68" t="s">
        <v>456</v>
      </c>
      <c r="D149" s="29">
        <v>0</v>
      </c>
      <c r="F149" s="64"/>
      <c r="G149" s="63"/>
    </row>
    <row r="150" spans="1:7" ht="12.75">
      <c r="A150" t="s">
        <v>203</v>
      </c>
      <c r="B150" t="s">
        <v>202</v>
      </c>
      <c r="C150" s="68" t="s">
        <v>457</v>
      </c>
      <c r="D150" s="29">
        <v>1</v>
      </c>
      <c r="F150" s="64"/>
      <c r="G150" s="63"/>
    </row>
    <row r="151" spans="1:7" ht="12.75">
      <c r="A151" t="s">
        <v>204</v>
      </c>
      <c r="B151" t="s">
        <v>202</v>
      </c>
      <c r="C151" s="68" t="s">
        <v>458</v>
      </c>
      <c r="D151" s="29">
        <v>0</v>
      </c>
      <c r="F151" s="64"/>
      <c r="G151" s="63"/>
    </row>
    <row r="152" spans="1:7" ht="12.75">
      <c r="A152" t="s">
        <v>205</v>
      </c>
      <c r="B152" t="s">
        <v>206</v>
      </c>
      <c r="C152" s="68" t="s">
        <v>459</v>
      </c>
      <c r="D152" s="29">
        <v>0</v>
      </c>
      <c r="F152" s="64"/>
      <c r="G152" s="63"/>
    </row>
    <row r="153" spans="1:7" ht="12.75">
      <c r="A153" t="s">
        <v>207</v>
      </c>
      <c r="B153" t="s">
        <v>206</v>
      </c>
      <c r="C153" s="68" t="s">
        <v>460</v>
      </c>
      <c r="D153" s="29">
        <v>1</v>
      </c>
      <c r="F153" s="64"/>
      <c r="G153" s="63"/>
    </row>
    <row r="154" spans="1:7" ht="12.75">
      <c r="A154" t="s">
        <v>208</v>
      </c>
      <c r="B154" t="s">
        <v>206</v>
      </c>
      <c r="C154" s="68" t="s">
        <v>461</v>
      </c>
      <c r="D154" s="29">
        <v>0</v>
      </c>
      <c r="F154" s="64"/>
      <c r="G154" s="63"/>
    </row>
    <row r="155" spans="1:7" ht="12.75">
      <c r="A155" t="s">
        <v>209</v>
      </c>
      <c r="B155" t="s">
        <v>210</v>
      </c>
      <c r="C155" s="68" t="s">
        <v>462</v>
      </c>
      <c r="D155" s="29">
        <v>0</v>
      </c>
      <c r="F155" s="64"/>
      <c r="G155" s="63"/>
    </row>
    <row r="156" spans="1:7" ht="12.75">
      <c r="A156" t="s">
        <v>211</v>
      </c>
      <c r="B156" t="s">
        <v>212</v>
      </c>
      <c r="C156" s="68" t="s">
        <v>463</v>
      </c>
      <c r="D156" s="29">
        <v>0</v>
      </c>
      <c r="F156" s="64"/>
      <c r="G156" s="63"/>
    </row>
    <row r="157" spans="1:7" ht="12.75">
      <c r="A157" t="s">
        <v>213</v>
      </c>
      <c r="B157" t="s">
        <v>212</v>
      </c>
      <c r="C157" s="68" t="s">
        <v>464</v>
      </c>
      <c r="D157" s="29">
        <v>0</v>
      </c>
      <c r="F157" s="64"/>
      <c r="G157" s="63"/>
    </row>
    <row r="158" spans="1:7" ht="12.75">
      <c r="A158" t="s">
        <v>214</v>
      </c>
      <c r="B158" t="s">
        <v>215</v>
      </c>
      <c r="C158" s="68" t="s">
        <v>465</v>
      </c>
      <c r="D158" s="29">
        <v>0</v>
      </c>
      <c r="F158" s="64"/>
      <c r="G158" s="63"/>
    </row>
    <row r="159" spans="1:7" ht="12.75">
      <c r="A159" t="s">
        <v>216</v>
      </c>
      <c r="B159" t="s">
        <v>215</v>
      </c>
      <c r="C159" s="68" t="s">
        <v>466</v>
      </c>
      <c r="D159" s="29">
        <v>0</v>
      </c>
      <c r="F159" s="64"/>
      <c r="G159" s="63"/>
    </row>
    <row r="160" spans="1:7" ht="12.75">
      <c r="A160" t="s">
        <v>217</v>
      </c>
      <c r="B160" t="s">
        <v>218</v>
      </c>
      <c r="C160" s="68" t="s">
        <v>467</v>
      </c>
      <c r="D160" s="29">
        <v>0</v>
      </c>
      <c r="F160" s="64"/>
      <c r="G160" s="63"/>
    </row>
    <row r="161" spans="1:7" ht="12.75">
      <c r="A161" t="s">
        <v>219</v>
      </c>
      <c r="B161" t="s">
        <v>220</v>
      </c>
      <c r="C161" s="68" t="s">
        <v>468</v>
      </c>
      <c r="D161" s="29">
        <v>0</v>
      </c>
      <c r="F161" s="64"/>
      <c r="G161" s="63"/>
    </row>
    <row r="162" spans="1:7" ht="12.75">
      <c r="A162" t="s">
        <v>221</v>
      </c>
      <c r="B162" t="s">
        <v>220</v>
      </c>
      <c r="C162" s="68" t="s">
        <v>469</v>
      </c>
      <c r="D162" s="29">
        <v>0</v>
      </c>
      <c r="F162" s="64"/>
      <c r="G162" s="63"/>
    </row>
    <row r="163" spans="1:7" ht="12.75">
      <c r="A163" t="s">
        <v>222</v>
      </c>
      <c r="B163" t="s">
        <v>223</v>
      </c>
      <c r="C163" s="68" t="s">
        <v>470</v>
      </c>
      <c r="D163" s="29">
        <v>0</v>
      </c>
      <c r="F163" s="64"/>
      <c r="G163" s="63"/>
    </row>
    <row r="164" spans="1:7" ht="12.75">
      <c r="A164" t="s">
        <v>224</v>
      </c>
      <c r="B164" t="s">
        <v>223</v>
      </c>
      <c r="C164" s="68" t="s">
        <v>471</v>
      </c>
      <c r="D164" s="29">
        <v>0</v>
      </c>
      <c r="F164" s="64"/>
      <c r="G164" s="63"/>
    </row>
    <row r="165" spans="1:7" ht="12.75">
      <c r="A165" t="s">
        <v>225</v>
      </c>
      <c r="B165" t="s">
        <v>223</v>
      </c>
      <c r="C165" s="68" t="s">
        <v>472</v>
      </c>
      <c r="D165" s="29">
        <v>0</v>
      </c>
      <c r="F165" s="64"/>
      <c r="G165" s="63"/>
    </row>
    <row r="166" spans="1:7" ht="12.75">
      <c r="A166" t="s">
        <v>226</v>
      </c>
      <c r="B166" t="s">
        <v>223</v>
      </c>
      <c r="C166" s="68" t="s">
        <v>473</v>
      </c>
      <c r="D166" s="29">
        <v>0</v>
      </c>
      <c r="F166" s="64"/>
      <c r="G166" s="63"/>
    </row>
    <row r="167" spans="1:7" ht="12.75">
      <c r="A167" t="s">
        <v>227</v>
      </c>
      <c r="B167" t="s">
        <v>223</v>
      </c>
      <c r="C167" s="68" t="s">
        <v>474</v>
      </c>
      <c r="D167" s="29">
        <v>0</v>
      </c>
      <c r="F167" s="64"/>
      <c r="G167" s="63"/>
    </row>
    <row r="168" spans="1:7" ht="12.75">
      <c r="A168" t="s">
        <v>228</v>
      </c>
      <c r="B168" t="s">
        <v>229</v>
      </c>
      <c r="C168" s="68" t="s">
        <v>486</v>
      </c>
      <c r="D168" s="29">
        <v>0</v>
      </c>
      <c r="F168" s="64"/>
      <c r="G168" s="63"/>
    </row>
    <row r="169" spans="1:7" ht="12.75">
      <c r="A169" t="s">
        <v>230</v>
      </c>
      <c r="B169" t="s">
        <v>229</v>
      </c>
      <c r="C169" s="68" t="s">
        <v>475</v>
      </c>
      <c r="D169" s="29">
        <v>0</v>
      </c>
      <c r="F169" s="64"/>
      <c r="G169" s="63"/>
    </row>
    <row r="170" spans="1:7" ht="12.75">
      <c r="A170" t="s">
        <v>231</v>
      </c>
      <c r="B170" t="s">
        <v>229</v>
      </c>
      <c r="C170" s="68" t="s">
        <v>476</v>
      </c>
      <c r="D170" s="29">
        <v>1</v>
      </c>
      <c r="F170" s="64"/>
      <c r="G170" s="63"/>
    </row>
    <row r="171" spans="1:7" ht="12.75">
      <c r="A171" t="s">
        <v>232</v>
      </c>
      <c r="B171" t="s">
        <v>229</v>
      </c>
      <c r="C171" s="68" t="s">
        <v>477</v>
      </c>
      <c r="D171" s="29">
        <v>1</v>
      </c>
      <c r="F171" s="64"/>
      <c r="G171" s="63"/>
    </row>
    <row r="172" spans="1:7" ht="12.75">
      <c r="A172" t="s">
        <v>233</v>
      </c>
      <c r="B172" t="s">
        <v>229</v>
      </c>
      <c r="C172" s="68" t="s">
        <v>478</v>
      </c>
      <c r="D172" s="29">
        <v>1</v>
      </c>
      <c r="F172" s="64"/>
      <c r="G172" s="63"/>
    </row>
    <row r="173" spans="1:7" ht="12.75">
      <c r="A173" t="s">
        <v>234</v>
      </c>
      <c r="B173" t="s">
        <v>229</v>
      </c>
      <c r="C173" s="68" t="s">
        <v>479</v>
      </c>
      <c r="D173" s="29">
        <v>5</v>
      </c>
      <c r="F173" s="64"/>
      <c r="G173" s="63"/>
    </row>
    <row r="174" spans="1:7" ht="12.75">
      <c r="A174" t="s">
        <v>235</v>
      </c>
      <c r="B174" t="s">
        <v>229</v>
      </c>
      <c r="C174" s="68" t="s">
        <v>480</v>
      </c>
      <c r="D174" s="29">
        <v>0</v>
      </c>
      <c r="F174" s="64"/>
      <c r="G174" s="63"/>
    </row>
    <row r="175" spans="1:7" ht="12.75">
      <c r="A175" t="s">
        <v>236</v>
      </c>
      <c r="B175" t="s">
        <v>229</v>
      </c>
      <c r="C175" s="68" t="s">
        <v>481</v>
      </c>
      <c r="D175" s="29">
        <v>0</v>
      </c>
      <c r="F175" s="64"/>
      <c r="G175" s="63"/>
    </row>
    <row r="176" spans="1:7" ht="12.75">
      <c r="A176" t="s">
        <v>237</v>
      </c>
      <c r="B176" t="s">
        <v>229</v>
      </c>
      <c r="C176" s="68" t="s">
        <v>482</v>
      </c>
      <c r="D176" s="29">
        <v>0</v>
      </c>
      <c r="F176" s="64"/>
      <c r="G176" s="63"/>
    </row>
    <row r="177" spans="1:7" ht="12.75">
      <c r="A177" t="s">
        <v>238</v>
      </c>
      <c r="B177" t="s">
        <v>229</v>
      </c>
      <c r="C177" s="68" t="s">
        <v>483</v>
      </c>
      <c r="D177" s="29">
        <v>0</v>
      </c>
      <c r="F177" s="64"/>
      <c r="G177" s="63"/>
    </row>
    <row r="178" spans="1:7" ht="12.75">
      <c r="A178" t="s">
        <v>239</v>
      </c>
      <c r="B178" t="s">
        <v>229</v>
      </c>
      <c r="C178" s="68" t="s">
        <v>484</v>
      </c>
      <c r="D178" s="29">
        <v>0</v>
      </c>
      <c r="F178" s="64"/>
      <c r="G178" s="63"/>
    </row>
    <row r="179" spans="1:7" ht="12.75">
      <c r="A179" t="s">
        <v>240</v>
      </c>
      <c r="B179" t="s">
        <v>229</v>
      </c>
      <c r="C179" s="68" t="s">
        <v>485</v>
      </c>
      <c r="D179" s="29">
        <v>0</v>
      </c>
      <c r="F179" s="64"/>
      <c r="G179" s="63"/>
    </row>
    <row r="180" spans="1:7" ht="12.75">
      <c r="A180" s="3">
        <v>3200</v>
      </c>
      <c r="B180" t="s">
        <v>241</v>
      </c>
      <c r="C180" s="68" t="s">
        <v>242</v>
      </c>
      <c r="D180" s="29">
        <v>0</v>
      </c>
      <c r="F180" s="64"/>
      <c r="G180" s="63"/>
    </row>
    <row r="181" spans="1:7" ht="12.75">
      <c r="A181" s="3">
        <v>3210</v>
      </c>
      <c r="B181" t="s">
        <v>241</v>
      </c>
      <c r="C181" s="68" t="s">
        <v>243</v>
      </c>
      <c r="D181" s="29">
        <v>0</v>
      </c>
      <c r="F181" s="64"/>
      <c r="G181" s="63"/>
    </row>
    <row r="182" spans="1:7" ht="12.75">
      <c r="A182" s="3">
        <v>3220</v>
      </c>
      <c r="B182" t="s">
        <v>241</v>
      </c>
      <c r="C182" s="68" t="s">
        <v>244</v>
      </c>
      <c r="D182" s="29">
        <v>0</v>
      </c>
      <c r="F182" s="64"/>
      <c r="G182" s="63"/>
    </row>
    <row r="183" spans="1:7" ht="12.75">
      <c r="A183" s="3">
        <v>3230</v>
      </c>
      <c r="B183" t="s">
        <v>241</v>
      </c>
      <c r="C183" s="68" t="s">
        <v>245</v>
      </c>
      <c r="D183" s="29">
        <v>0</v>
      </c>
      <c r="F183" s="64"/>
      <c r="G183" s="63"/>
    </row>
    <row r="184" spans="1:7" ht="12.75">
      <c r="A184" s="3">
        <v>8001</v>
      </c>
      <c r="B184" t="s">
        <v>307</v>
      </c>
      <c r="C184" t="s">
        <v>308</v>
      </c>
      <c r="D184" s="29">
        <v>26</v>
      </c>
      <c r="F184" s="64"/>
      <c r="G184" s="63"/>
    </row>
    <row r="185" spans="1:7" ht="12.75">
      <c r="A185" s="3">
        <v>9025</v>
      </c>
      <c r="B185" s="3">
        <v>9025</v>
      </c>
      <c r="C185" t="s">
        <v>248</v>
      </c>
      <c r="D185" s="29">
        <v>0</v>
      </c>
      <c r="F185" s="64"/>
      <c r="G185" s="63"/>
    </row>
    <row r="186" spans="1:7" ht="12.75">
      <c r="A186" s="3">
        <v>9030</v>
      </c>
      <c r="B186" s="3">
        <v>9030</v>
      </c>
      <c r="C186" t="s">
        <v>249</v>
      </c>
      <c r="D186" s="29">
        <v>0</v>
      </c>
      <c r="F186" s="64"/>
      <c r="G186" s="63"/>
    </row>
    <row r="187" spans="1:7" ht="12.75">
      <c r="A187" s="3">
        <v>9035</v>
      </c>
      <c r="B187" s="3">
        <v>9035</v>
      </c>
      <c r="C187" t="s">
        <v>250</v>
      </c>
      <c r="D187" s="29">
        <v>0</v>
      </c>
      <c r="F187" s="64"/>
      <c r="G187" s="63"/>
    </row>
    <row r="188" spans="1:7" ht="12.75">
      <c r="A188" s="3">
        <v>9040</v>
      </c>
      <c r="B188" s="3">
        <v>9040</v>
      </c>
      <c r="C188" t="s">
        <v>251</v>
      </c>
      <c r="D188" s="29">
        <v>0</v>
      </c>
      <c r="F188" s="64"/>
      <c r="G188" s="63"/>
    </row>
    <row r="189" spans="1:7" ht="12.75">
      <c r="A189" s="3">
        <v>9045</v>
      </c>
      <c r="B189" s="3">
        <v>9045</v>
      </c>
      <c r="C189" t="s">
        <v>252</v>
      </c>
      <c r="D189" s="29">
        <v>0</v>
      </c>
      <c r="F189" s="64"/>
      <c r="G189" s="63"/>
    </row>
    <row r="190" spans="1:7" ht="12.75">
      <c r="A190" s="3">
        <v>9050</v>
      </c>
      <c r="B190" s="3">
        <v>9050</v>
      </c>
      <c r="C190" t="s">
        <v>253</v>
      </c>
      <c r="D190" s="29">
        <v>0</v>
      </c>
      <c r="F190" s="64"/>
      <c r="G190" s="63"/>
    </row>
    <row r="191" spans="1:7" ht="12.75">
      <c r="A191" s="3">
        <v>9055</v>
      </c>
      <c r="B191" s="3">
        <v>9055</v>
      </c>
      <c r="C191" t="s">
        <v>254</v>
      </c>
      <c r="D191" s="29">
        <v>0</v>
      </c>
      <c r="F191" s="64"/>
      <c r="G191" s="63"/>
    </row>
    <row r="192" spans="1:7" ht="12.75">
      <c r="A192" s="3">
        <v>9060</v>
      </c>
      <c r="B192" s="3">
        <v>9060</v>
      </c>
      <c r="C192" t="s">
        <v>255</v>
      </c>
      <c r="D192" s="29">
        <v>0</v>
      </c>
      <c r="F192" s="64"/>
      <c r="G192" s="63"/>
    </row>
    <row r="193" spans="1:7" ht="12.75">
      <c r="A193" s="3">
        <v>9075</v>
      </c>
      <c r="B193" s="3">
        <v>9075</v>
      </c>
      <c r="C193" t="s">
        <v>256</v>
      </c>
      <c r="D193" s="29">
        <v>0</v>
      </c>
      <c r="F193" s="64"/>
      <c r="G193" s="63"/>
    </row>
    <row r="194" spans="1:7" ht="12.75">
      <c r="A194" s="3">
        <v>9080</v>
      </c>
      <c r="B194" s="3">
        <v>9080</v>
      </c>
      <c r="C194" t="s">
        <v>257</v>
      </c>
      <c r="D194" s="29">
        <v>0</v>
      </c>
      <c r="F194" s="64"/>
      <c r="G194" s="63"/>
    </row>
    <row r="195" spans="1:7" ht="12.75">
      <c r="A195" s="3">
        <v>9095</v>
      </c>
      <c r="B195" s="3">
        <v>9095</v>
      </c>
      <c r="C195" t="s">
        <v>258</v>
      </c>
      <c r="D195" s="29">
        <v>0</v>
      </c>
      <c r="F195" s="64"/>
      <c r="G195" s="63"/>
    </row>
    <row r="196" spans="1:7" ht="12.75">
      <c r="A196" s="3">
        <v>9120</v>
      </c>
      <c r="B196" s="3">
        <v>9120</v>
      </c>
      <c r="C196" t="s">
        <v>259</v>
      </c>
      <c r="D196" s="29">
        <v>0</v>
      </c>
      <c r="F196" s="64"/>
      <c r="G196" s="63"/>
    </row>
    <row r="197" spans="1:7" ht="12.75">
      <c r="A197" s="3">
        <v>9125</v>
      </c>
      <c r="B197" s="3">
        <v>9125</v>
      </c>
      <c r="C197" t="s">
        <v>260</v>
      </c>
      <c r="D197" s="29">
        <v>0</v>
      </c>
      <c r="F197" s="64"/>
      <c r="G197" s="63"/>
    </row>
    <row r="198" spans="1:7" ht="12.75">
      <c r="A198" s="3">
        <v>9130</v>
      </c>
      <c r="B198" s="3">
        <v>9130</v>
      </c>
      <c r="C198" t="s">
        <v>487</v>
      </c>
      <c r="D198" s="29">
        <v>0</v>
      </c>
      <c r="F198" s="64"/>
      <c r="G198" s="63"/>
    </row>
    <row r="199" spans="1:7" ht="12.75">
      <c r="A199" s="3">
        <v>9135</v>
      </c>
      <c r="B199" s="3">
        <v>9135</v>
      </c>
      <c r="C199" t="s">
        <v>488</v>
      </c>
      <c r="D199" s="29">
        <v>0</v>
      </c>
      <c r="F199" s="64"/>
      <c r="G199" s="63"/>
    </row>
    <row r="200" spans="1:7" ht="12.75">
      <c r="A200" s="3">
        <v>9140</v>
      </c>
      <c r="B200" s="3">
        <v>9140</v>
      </c>
      <c r="C200" t="s">
        <v>261</v>
      </c>
      <c r="D200" s="29">
        <v>0</v>
      </c>
      <c r="F200" s="64"/>
      <c r="G200" s="63"/>
    </row>
    <row r="201" spans="1:7" ht="12.75">
      <c r="A201" s="3">
        <v>9145</v>
      </c>
      <c r="B201" s="3">
        <v>9145</v>
      </c>
      <c r="C201" t="s">
        <v>262</v>
      </c>
      <c r="D201" s="29">
        <v>0</v>
      </c>
      <c r="F201" s="64"/>
      <c r="G201" s="63"/>
    </row>
    <row r="202" spans="1:7" ht="12.75">
      <c r="A202" s="3" t="s">
        <v>247</v>
      </c>
      <c r="B202" s="3" t="s">
        <v>247</v>
      </c>
      <c r="C202" t="s">
        <v>263</v>
      </c>
      <c r="D202" s="29">
        <v>0</v>
      </c>
      <c r="F202" s="64"/>
      <c r="G202" s="63"/>
    </row>
    <row r="203" spans="1:7" ht="12.75">
      <c r="A203" s="3">
        <v>9160</v>
      </c>
      <c r="B203" s="3">
        <v>9160</v>
      </c>
      <c r="C203" t="s">
        <v>264</v>
      </c>
      <c r="D203" s="29">
        <v>0</v>
      </c>
      <c r="F203" s="64"/>
      <c r="G203" s="63"/>
    </row>
    <row r="204" spans="1:7" ht="12.75">
      <c r="A204" s="3">
        <v>9165</v>
      </c>
      <c r="B204" s="3">
        <v>9165</v>
      </c>
      <c r="C204" t="s">
        <v>489</v>
      </c>
      <c r="D204" s="29">
        <v>0</v>
      </c>
      <c r="F204" s="9"/>
      <c r="G204" s="63"/>
    </row>
    <row r="205" spans="4:7" ht="12.75">
      <c r="D205" s="27"/>
      <c r="F205" s="9"/>
      <c r="G205" s="63"/>
    </row>
    <row r="206" ht="12.75">
      <c r="D206">
        <f>SUM(D6:D205)</f>
        <v>187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2012-13: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Christel, Mary Lynn</cp:lastModifiedBy>
  <cp:lastPrinted>2009-07-14T16:14:25Z</cp:lastPrinted>
  <dcterms:created xsi:type="dcterms:W3CDTF">2003-07-29T17:52:22Z</dcterms:created>
  <dcterms:modified xsi:type="dcterms:W3CDTF">2013-09-06T14:19:42Z</dcterms:modified>
  <cp:category/>
  <cp:version/>
  <cp:contentType/>
  <cp:contentStatus/>
</cp:coreProperties>
</file>