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270"/>
  </bookViews>
  <sheets>
    <sheet name="2016-17 Orig - 2016-17 Supp" sheetId="1" r:id="rId1"/>
  </sheets>
  <definedNames>
    <definedName name="_xlnm._FilterDatabase" localSheetId="0" hidden="1">'2016-17 Orig - 2016-17 Supp'!$A$2:$AC$183</definedName>
    <definedName name="_xlnm.Print_Area" localSheetId="0">'2016-17 Orig - 2016-17 Supp'!$A$1:$AC$190</definedName>
    <definedName name="_xlnm.Print_Titles" localSheetId="0">'2016-17 Orig - 2016-17 Supp'!$A:$B,'2016-17 Orig - 2016-17 Supp'!$1:$3</definedName>
  </definedNames>
  <calcPr calcId="145621"/>
</workbook>
</file>

<file path=xl/calcChain.xml><?xml version="1.0" encoding="utf-8"?>
<calcChain xmlns="http://schemas.openxmlformats.org/spreadsheetml/2006/main">
  <c r="U4" i="1" l="1"/>
  <c r="V4" i="1"/>
  <c r="W4" i="1"/>
  <c r="X4" i="1"/>
  <c r="Y4" i="1"/>
  <c r="Z4" i="1"/>
  <c r="AA4" i="1"/>
  <c r="AB4" i="1"/>
  <c r="AC4" i="1"/>
  <c r="U5" i="1"/>
  <c r="V5" i="1"/>
  <c r="W5" i="1"/>
  <c r="X5" i="1"/>
  <c r="Y5" i="1"/>
  <c r="Z5" i="1"/>
  <c r="AA5" i="1"/>
  <c r="AB5" i="1"/>
  <c r="AC5" i="1"/>
  <c r="U6" i="1"/>
  <c r="V6" i="1"/>
  <c r="W6" i="1"/>
  <c r="X6" i="1"/>
  <c r="Y6" i="1"/>
  <c r="Z6" i="1"/>
  <c r="AA6" i="1"/>
  <c r="AB6" i="1"/>
  <c r="AC6" i="1"/>
  <c r="U7" i="1"/>
  <c r="V7" i="1"/>
  <c r="W7" i="1"/>
  <c r="X7" i="1"/>
  <c r="Y7" i="1"/>
  <c r="Z7" i="1"/>
  <c r="AA7" i="1"/>
  <c r="AB7" i="1"/>
  <c r="AC7" i="1"/>
  <c r="U8" i="1"/>
  <c r="V8" i="1"/>
  <c r="W8" i="1"/>
  <c r="X8" i="1"/>
  <c r="Y8" i="1"/>
  <c r="Z8" i="1"/>
  <c r="AA8" i="1"/>
  <c r="AB8" i="1"/>
  <c r="AC8" i="1"/>
  <c r="U9" i="1"/>
  <c r="V9" i="1"/>
  <c r="W9" i="1"/>
  <c r="X9" i="1"/>
  <c r="Y9" i="1"/>
  <c r="Z9" i="1"/>
  <c r="AA9" i="1"/>
  <c r="AB9" i="1"/>
  <c r="AC9" i="1"/>
  <c r="U10" i="1"/>
  <c r="V10" i="1"/>
  <c r="W10" i="1"/>
  <c r="X10" i="1"/>
  <c r="Y10" i="1"/>
  <c r="Z10" i="1"/>
  <c r="AA10" i="1"/>
  <c r="AB10" i="1"/>
  <c r="AC10" i="1"/>
  <c r="U11" i="1"/>
  <c r="V11" i="1"/>
  <c r="W11" i="1"/>
  <c r="X11" i="1"/>
  <c r="Y11" i="1"/>
  <c r="Z11" i="1"/>
  <c r="AA11" i="1"/>
  <c r="AB11" i="1"/>
  <c r="AC11" i="1"/>
  <c r="U12" i="1"/>
  <c r="V12" i="1"/>
  <c r="W12" i="1"/>
  <c r="X12" i="1"/>
  <c r="Y12" i="1"/>
  <c r="Z12" i="1"/>
  <c r="AA12" i="1"/>
  <c r="AB12" i="1"/>
  <c r="AC12" i="1"/>
  <c r="U13" i="1"/>
  <c r="V13" i="1"/>
  <c r="W13" i="1"/>
  <c r="X13" i="1"/>
  <c r="Y13" i="1"/>
  <c r="Z13" i="1"/>
  <c r="AA13" i="1"/>
  <c r="AB13" i="1"/>
  <c r="AC13" i="1"/>
  <c r="U14" i="1"/>
  <c r="V14" i="1"/>
  <c r="W14" i="1"/>
  <c r="X14" i="1"/>
  <c r="Y14" i="1"/>
  <c r="Z14" i="1"/>
  <c r="AA14" i="1"/>
  <c r="AB14" i="1"/>
  <c r="AC14" i="1"/>
  <c r="U15" i="1"/>
  <c r="V15" i="1"/>
  <c r="W15" i="1"/>
  <c r="X15" i="1"/>
  <c r="Y15" i="1"/>
  <c r="Z15" i="1"/>
  <c r="AA15" i="1"/>
  <c r="AB15" i="1"/>
  <c r="AC15" i="1"/>
  <c r="U16" i="1"/>
  <c r="V16" i="1"/>
  <c r="W16" i="1"/>
  <c r="X16" i="1"/>
  <c r="Y16" i="1"/>
  <c r="Z16" i="1"/>
  <c r="AA16" i="1"/>
  <c r="AB16" i="1"/>
  <c r="AC16" i="1"/>
  <c r="U17" i="1"/>
  <c r="V17" i="1"/>
  <c r="W17" i="1"/>
  <c r="X17" i="1"/>
  <c r="Y17" i="1"/>
  <c r="Z17" i="1"/>
  <c r="AA17" i="1"/>
  <c r="AB17" i="1"/>
  <c r="AC17" i="1"/>
  <c r="U18" i="1"/>
  <c r="V18" i="1"/>
  <c r="W18" i="1"/>
  <c r="X18" i="1"/>
  <c r="Y18" i="1"/>
  <c r="Z18" i="1"/>
  <c r="AA18" i="1"/>
  <c r="AB18" i="1"/>
  <c r="AC18" i="1"/>
  <c r="U19" i="1"/>
  <c r="V19" i="1"/>
  <c r="W19" i="1"/>
  <c r="X19" i="1"/>
  <c r="Y19" i="1"/>
  <c r="Z19" i="1"/>
  <c r="AA19" i="1"/>
  <c r="AB19" i="1"/>
  <c r="AC19" i="1"/>
  <c r="U20" i="1"/>
  <c r="V20" i="1"/>
  <c r="W20" i="1"/>
  <c r="X20" i="1"/>
  <c r="Y20" i="1"/>
  <c r="Z20" i="1"/>
  <c r="AA20" i="1"/>
  <c r="AB20" i="1"/>
  <c r="AC20" i="1"/>
  <c r="U21" i="1"/>
  <c r="V21" i="1"/>
  <c r="W21" i="1"/>
  <c r="X21" i="1"/>
  <c r="Y21" i="1"/>
  <c r="Z21" i="1"/>
  <c r="AA21" i="1"/>
  <c r="AB21" i="1"/>
  <c r="AC21" i="1"/>
  <c r="U22" i="1"/>
  <c r="V22" i="1"/>
  <c r="W22" i="1"/>
  <c r="X22" i="1"/>
  <c r="Y22" i="1"/>
  <c r="Z22" i="1"/>
  <c r="AA22" i="1"/>
  <c r="AB22" i="1"/>
  <c r="AC22" i="1"/>
  <c r="U23" i="1"/>
  <c r="V23" i="1"/>
  <c r="W23" i="1"/>
  <c r="X23" i="1"/>
  <c r="Y23" i="1"/>
  <c r="Z23" i="1"/>
  <c r="AA23" i="1"/>
  <c r="AB23" i="1"/>
  <c r="AC23" i="1"/>
  <c r="U24" i="1"/>
  <c r="V24" i="1"/>
  <c r="W24" i="1"/>
  <c r="X24" i="1"/>
  <c r="Y24" i="1"/>
  <c r="Z24" i="1"/>
  <c r="AA24" i="1"/>
  <c r="AB24" i="1"/>
  <c r="AC24" i="1"/>
  <c r="U25" i="1"/>
  <c r="V25" i="1"/>
  <c r="W25" i="1"/>
  <c r="X25" i="1"/>
  <c r="Y25" i="1"/>
  <c r="Z25" i="1"/>
  <c r="AA25" i="1"/>
  <c r="AB25" i="1"/>
  <c r="AC25" i="1"/>
  <c r="U26" i="1"/>
  <c r="V26" i="1"/>
  <c r="W26" i="1"/>
  <c r="X26" i="1"/>
  <c r="Y26" i="1"/>
  <c r="Z26" i="1"/>
  <c r="AA26" i="1"/>
  <c r="AB26" i="1"/>
  <c r="AC26" i="1"/>
  <c r="U27" i="1"/>
  <c r="V27" i="1"/>
  <c r="W27" i="1"/>
  <c r="X27" i="1"/>
  <c r="Y27" i="1"/>
  <c r="Z27" i="1"/>
  <c r="AA27" i="1"/>
  <c r="AB27" i="1"/>
  <c r="AC27" i="1"/>
  <c r="U28" i="1"/>
  <c r="V28" i="1"/>
  <c r="W28" i="1"/>
  <c r="X28" i="1"/>
  <c r="Y28" i="1"/>
  <c r="Z28" i="1"/>
  <c r="AA28" i="1"/>
  <c r="AB28" i="1"/>
  <c r="AC28" i="1"/>
  <c r="U29" i="1"/>
  <c r="V29" i="1"/>
  <c r="W29" i="1"/>
  <c r="X29" i="1"/>
  <c r="Y29" i="1"/>
  <c r="Z29" i="1"/>
  <c r="AA29" i="1"/>
  <c r="AB29" i="1"/>
  <c r="AC29" i="1"/>
  <c r="U30" i="1"/>
  <c r="V30" i="1"/>
  <c r="W30" i="1"/>
  <c r="X30" i="1"/>
  <c r="Y30" i="1"/>
  <c r="Z30" i="1"/>
  <c r="AA30" i="1"/>
  <c r="AB30" i="1"/>
  <c r="AC30" i="1"/>
  <c r="U31" i="1"/>
  <c r="V31" i="1"/>
  <c r="W31" i="1"/>
  <c r="X31" i="1"/>
  <c r="Y31" i="1"/>
  <c r="Z31" i="1"/>
  <c r="AA31" i="1"/>
  <c r="AB31" i="1"/>
  <c r="AC31" i="1"/>
  <c r="U32" i="1"/>
  <c r="V32" i="1"/>
  <c r="W32" i="1"/>
  <c r="X32" i="1"/>
  <c r="Y32" i="1"/>
  <c r="Z32" i="1"/>
  <c r="AA32" i="1"/>
  <c r="AB32" i="1"/>
  <c r="AC32" i="1"/>
  <c r="U33" i="1"/>
  <c r="V33" i="1"/>
  <c r="W33" i="1"/>
  <c r="X33" i="1"/>
  <c r="Y33" i="1"/>
  <c r="Z33" i="1"/>
  <c r="AA33" i="1"/>
  <c r="AB33" i="1"/>
  <c r="AC33" i="1"/>
  <c r="U34" i="1"/>
  <c r="V34" i="1"/>
  <c r="W34" i="1"/>
  <c r="X34" i="1"/>
  <c r="Y34" i="1"/>
  <c r="Z34" i="1"/>
  <c r="AA34" i="1"/>
  <c r="AB34" i="1"/>
  <c r="AC34" i="1"/>
  <c r="U35" i="1"/>
  <c r="V35" i="1"/>
  <c r="W35" i="1"/>
  <c r="X35" i="1"/>
  <c r="Y35" i="1"/>
  <c r="Z35" i="1"/>
  <c r="AA35" i="1"/>
  <c r="AB35" i="1"/>
  <c r="AC35" i="1"/>
  <c r="U36" i="1"/>
  <c r="V36" i="1"/>
  <c r="W36" i="1"/>
  <c r="X36" i="1"/>
  <c r="Y36" i="1"/>
  <c r="Z36" i="1"/>
  <c r="AA36" i="1"/>
  <c r="AB36" i="1"/>
  <c r="AC36" i="1"/>
  <c r="U37" i="1"/>
  <c r="V37" i="1"/>
  <c r="W37" i="1"/>
  <c r="X37" i="1"/>
  <c r="Y37" i="1"/>
  <c r="Z37" i="1"/>
  <c r="AA37" i="1"/>
  <c r="AB37" i="1"/>
  <c r="AC37" i="1"/>
  <c r="U38" i="1"/>
  <c r="V38" i="1"/>
  <c r="W38" i="1"/>
  <c r="X38" i="1"/>
  <c r="Y38" i="1"/>
  <c r="Z38" i="1"/>
  <c r="AA38" i="1"/>
  <c r="AB38" i="1"/>
  <c r="AC38" i="1"/>
  <c r="U39" i="1"/>
  <c r="V39" i="1"/>
  <c r="W39" i="1"/>
  <c r="X39" i="1"/>
  <c r="Y39" i="1"/>
  <c r="Z39" i="1"/>
  <c r="AA39" i="1"/>
  <c r="AB39" i="1"/>
  <c r="AC39" i="1"/>
  <c r="U40" i="1"/>
  <c r="V40" i="1"/>
  <c r="W40" i="1"/>
  <c r="X40" i="1"/>
  <c r="Y40" i="1"/>
  <c r="Z40" i="1"/>
  <c r="AA40" i="1"/>
  <c r="AB40" i="1"/>
  <c r="AC40" i="1"/>
  <c r="U41" i="1"/>
  <c r="V41" i="1"/>
  <c r="W41" i="1"/>
  <c r="X41" i="1"/>
  <c r="Y41" i="1"/>
  <c r="Z41" i="1"/>
  <c r="AA41" i="1"/>
  <c r="AB41" i="1"/>
  <c r="AC41" i="1"/>
  <c r="U42" i="1"/>
  <c r="V42" i="1"/>
  <c r="W42" i="1"/>
  <c r="X42" i="1"/>
  <c r="Y42" i="1"/>
  <c r="Z42" i="1"/>
  <c r="AA42" i="1"/>
  <c r="AB42" i="1"/>
  <c r="AC42" i="1"/>
  <c r="I183" i="1"/>
  <c r="U43" i="1"/>
  <c r="V43" i="1"/>
  <c r="W43" i="1"/>
  <c r="X43" i="1"/>
  <c r="Y43" i="1"/>
  <c r="Z43" i="1"/>
  <c r="AB43" i="1"/>
  <c r="AC43" i="1"/>
  <c r="U44" i="1"/>
  <c r="V44" i="1"/>
  <c r="W44" i="1"/>
  <c r="X44" i="1"/>
  <c r="Y44" i="1"/>
  <c r="Z44" i="1"/>
  <c r="AA44" i="1"/>
  <c r="AB44" i="1"/>
  <c r="AC44" i="1"/>
  <c r="U45" i="1"/>
  <c r="V45" i="1"/>
  <c r="W45" i="1"/>
  <c r="X45" i="1"/>
  <c r="Y45" i="1"/>
  <c r="Z45" i="1"/>
  <c r="AA45" i="1"/>
  <c r="AB45" i="1"/>
  <c r="AC45" i="1"/>
  <c r="U46" i="1"/>
  <c r="V46" i="1"/>
  <c r="W46" i="1"/>
  <c r="X46" i="1"/>
  <c r="Y46" i="1"/>
  <c r="Z46" i="1"/>
  <c r="AA46" i="1"/>
  <c r="AB46" i="1"/>
  <c r="AC46" i="1"/>
  <c r="U47" i="1"/>
  <c r="V47" i="1"/>
  <c r="W47" i="1"/>
  <c r="X47" i="1"/>
  <c r="Y47" i="1"/>
  <c r="Z47" i="1"/>
  <c r="AA47" i="1"/>
  <c r="AB47" i="1"/>
  <c r="AC47" i="1"/>
  <c r="U48" i="1"/>
  <c r="V48" i="1"/>
  <c r="W48" i="1"/>
  <c r="X48" i="1"/>
  <c r="Y48" i="1"/>
  <c r="Z48" i="1"/>
  <c r="AA48" i="1"/>
  <c r="AB48" i="1"/>
  <c r="AC48" i="1"/>
  <c r="U49" i="1"/>
  <c r="V49" i="1"/>
  <c r="W49" i="1"/>
  <c r="X49" i="1"/>
  <c r="Y49" i="1"/>
  <c r="Z49" i="1"/>
  <c r="AA49" i="1"/>
  <c r="AB49" i="1"/>
  <c r="AC49" i="1"/>
  <c r="U50" i="1"/>
  <c r="V50" i="1"/>
  <c r="W50" i="1"/>
  <c r="X50" i="1"/>
  <c r="Y50" i="1"/>
  <c r="Z50" i="1"/>
  <c r="AA50" i="1"/>
  <c r="AB50" i="1"/>
  <c r="AC50" i="1"/>
  <c r="U51" i="1"/>
  <c r="V51" i="1"/>
  <c r="W51" i="1"/>
  <c r="X51" i="1"/>
  <c r="Y51" i="1"/>
  <c r="Z51" i="1"/>
  <c r="AA51" i="1"/>
  <c r="AB51" i="1"/>
  <c r="AC51" i="1"/>
  <c r="U52" i="1"/>
  <c r="V52" i="1"/>
  <c r="W52" i="1"/>
  <c r="X52" i="1"/>
  <c r="Y52" i="1"/>
  <c r="Z52" i="1"/>
  <c r="AA52" i="1"/>
  <c r="AB52" i="1"/>
  <c r="AC52" i="1"/>
  <c r="U53" i="1"/>
  <c r="V53" i="1"/>
  <c r="W53" i="1"/>
  <c r="X53" i="1"/>
  <c r="Y53" i="1"/>
  <c r="Z53" i="1"/>
  <c r="AA53" i="1"/>
  <c r="AB53" i="1"/>
  <c r="AC53" i="1"/>
  <c r="U54" i="1"/>
  <c r="V54" i="1"/>
  <c r="W54" i="1"/>
  <c r="X54" i="1"/>
  <c r="Y54" i="1"/>
  <c r="Z54" i="1"/>
  <c r="AA54" i="1"/>
  <c r="AB54" i="1"/>
  <c r="AC54" i="1"/>
  <c r="U55" i="1"/>
  <c r="V55" i="1"/>
  <c r="W55" i="1"/>
  <c r="X55" i="1"/>
  <c r="Y55" i="1"/>
  <c r="Z55" i="1"/>
  <c r="AA55" i="1"/>
  <c r="AB55" i="1"/>
  <c r="AC55" i="1"/>
  <c r="U56" i="1"/>
  <c r="V56" i="1"/>
  <c r="W56" i="1"/>
  <c r="X56" i="1"/>
  <c r="Y56" i="1"/>
  <c r="Z56" i="1"/>
  <c r="AA56" i="1"/>
  <c r="AB56" i="1"/>
  <c r="AC56" i="1"/>
  <c r="U57" i="1"/>
  <c r="V57" i="1"/>
  <c r="W57" i="1"/>
  <c r="X57" i="1"/>
  <c r="Y57" i="1"/>
  <c r="Z57" i="1"/>
  <c r="AA57" i="1"/>
  <c r="AB57" i="1"/>
  <c r="AC57" i="1"/>
  <c r="U58" i="1"/>
  <c r="V58" i="1"/>
  <c r="W58" i="1"/>
  <c r="X58" i="1"/>
  <c r="Y58" i="1"/>
  <c r="Z58" i="1"/>
  <c r="AA58" i="1"/>
  <c r="AB58" i="1"/>
  <c r="AC58" i="1"/>
  <c r="U59" i="1"/>
  <c r="V59" i="1"/>
  <c r="W59" i="1"/>
  <c r="X59" i="1"/>
  <c r="Y59" i="1"/>
  <c r="Z59" i="1"/>
  <c r="AA59" i="1"/>
  <c r="AB59" i="1"/>
  <c r="AC59" i="1"/>
  <c r="U60" i="1"/>
  <c r="V60" i="1"/>
  <c r="W60" i="1"/>
  <c r="X60" i="1"/>
  <c r="Y60" i="1"/>
  <c r="Z60" i="1"/>
  <c r="AA60" i="1"/>
  <c r="AB60" i="1"/>
  <c r="AC60" i="1"/>
  <c r="U61" i="1"/>
  <c r="V61" i="1"/>
  <c r="W61" i="1"/>
  <c r="X61" i="1"/>
  <c r="Y61" i="1"/>
  <c r="Z61" i="1"/>
  <c r="AA61" i="1"/>
  <c r="AB61" i="1"/>
  <c r="AC61" i="1"/>
  <c r="U62" i="1"/>
  <c r="V62" i="1"/>
  <c r="W62" i="1"/>
  <c r="X62" i="1"/>
  <c r="Y62" i="1"/>
  <c r="Z62" i="1"/>
  <c r="AA62" i="1"/>
  <c r="AB62" i="1"/>
  <c r="AC62" i="1"/>
  <c r="U63" i="1"/>
  <c r="V63" i="1"/>
  <c r="W63" i="1"/>
  <c r="X63" i="1"/>
  <c r="Y63" i="1"/>
  <c r="Z63" i="1"/>
  <c r="AA63" i="1"/>
  <c r="AB63" i="1"/>
  <c r="AC63" i="1"/>
  <c r="U64" i="1"/>
  <c r="V64" i="1"/>
  <c r="W64" i="1"/>
  <c r="X64" i="1"/>
  <c r="Y64" i="1"/>
  <c r="Z64" i="1"/>
  <c r="AA64" i="1"/>
  <c r="AB64" i="1"/>
  <c r="AC64" i="1"/>
  <c r="U65" i="1"/>
  <c r="V65" i="1"/>
  <c r="W65" i="1"/>
  <c r="X65" i="1"/>
  <c r="Y65" i="1"/>
  <c r="Z65" i="1"/>
  <c r="AA65" i="1"/>
  <c r="AB65" i="1"/>
  <c r="AC65" i="1"/>
  <c r="U66" i="1"/>
  <c r="V66" i="1"/>
  <c r="W66" i="1"/>
  <c r="X66" i="1"/>
  <c r="Y66" i="1"/>
  <c r="Z66" i="1"/>
  <c r="AA66" i="1"/>
  <c r="AB66" i="1"/>
  <c r="AC66" i="1"/>
  <c r="U67" i="1"/>
  <c r="V67" i="1"/>
  <c r="W67" i="1"/>
  <c r="X67" i="1"/>
  <c r="Y67" i="1"/>
  <c r="Z67" i="1"/>
  <c r="AA67" i="1"/>
  <c r="AB67" i="1"/>
  <c r="AC67" i="1"/>
  <c r="U68" i="1"/>
  <c r="V68" i="1"/>
  <c r="W68" i="1"/>
  <c r="X68" i="1"/>
  <c r="Y68" i="1"/>
  <c r="Z68" i="1"/>
  <c r="AA68" i="1"/>
  <c r="AB68" i="1"/>
  <c r="AC68" i="1"/>
  <c r="U69" i="1"/>
  <c r="V69" i="1"/>
  <c r="W69" i="1"/>
  <c r="X69" i="1"/>
  <c r="Y69" i="1"/>
  <c r="Z69" i="1"/>
  <c r="AA69" i="1"/>
  <c r="AB69" i="1"/>
  <c r="AC69" i="1"/>
  <c r="U70" i="1"/>
  <c r="V70" i="1"/>
  <c r="W70" i="1"/>
  <c r="X70" i="1"/>
  <c r="Y70" i="1"/>
  <c r="Z70" i="1"/>
  <c r="AA70" i="1"/>
  <c r="AB70" i="1"/>
  <c r="AC70" i="1"/>
  <c r="U71" i="1"/>
  <c r="V71" i="1"/>
  <c r="W71" i="1"/>
  <c r="X71" i="1"/>
  <c r="Y71" i="1"/>
  <c r="Z71" i="1"/>
  <c r="AA71" i="1"/>
  <c r="AB71" i="1"/>
  <c r="AC71" i="1"/>
  <c r="U72" i="1"/>
  <c r="V72" i="1"/>
  <c r="W72" i="1"/>
  <c r="X72" i="1"/>
  <c r="Y72" i="1"/>
  <c r="Z72" i="1"/>
  <c r="AA72" i="1"/>
  <c r="AB72" i="1"/>
  <c r="AC72" i="1"/>
  <c r="U73" i="1"/>
  <c r="V73" i="1"/>
  <c r="W73" i="1"/>
  <c r="X73" i="1"/>
  <c r="Y73" i="1"/>
  <c r="Z73" i="1"/>
  <c r="AA73" i="1"/>
  <c r="AB73" i="1"/>
  <c r="AC73" i="1"/>
  <c r="U74" i="1"/>
  <c r="V74" i="1"/>
  <c r="W74" i="1"/>
  <c r="X74" i="1"/>
  <c r="Y74" i="1"/>
  <c r="Z74" i="1"/>
  <c r="AA74" i="1"/>
  <c r="AB74" i="1"/>
  <c r="AC74" i="1"/>
  <c r="U75" i="1"/>
  <c r="V75" i="1"/>
  <c r="W75" i="1"/>
  <c r="X75" i="1"/>
  <c r="Y75" i="1"/>
  <c r="Z75" i="1"/>
  <c r="AA75" i="1"/>
  <c r="AB75" i="1"/>
  <c r="AC75" i="1"/>
  <c r="U76" i="1"/>
  <c r="V76" i="1"/>
  <c r="W76" i="1"/>
  <c r="X76" i="1"/>
  <c r="Y76" i="1"/>
  <c r="Z76" i="1"/>
  <c r="AA76" i="1"/>
  <c r="AB76" i="1"/>
  <c r="AC76" i="1"/>
  <c r="U77" i="1"/>
  <c r="V77" i="1"/>
  <c r="W77" i="1"/>
  <c r="X77" i="1"/>
  <c r="Y77" i="1"/>
  <c r="Z77" i="1"/>
  <c r="AA77" i="1"/>
  <c r="AB77" i="1"/>
  <c r="AC77" i="1"/>
  <c r="U78" i="1"/>
  <c r="V78" i="1"/>
  <c r="W78" i="1"/>
  <c r="X78" i="1"/>
  <c r="Y78" i="1"/>
  <c r="Z78" i="1"/>
  <c r="AA78" i="1"/>
  <c r="AB78" i="1"/>
  <c r="AC78" i="1"/>
  <c r="U79" i="1"/>
  <c r="V79" i="1"/>
  <c r="W79" i="1"/>
  <c r="X79" i="1"/>
  <c r="Y79" i="1"/>
  <c r="Z79" i="1"/>
  <c r="AA79" i="1"/>
  <c r="AB79" i="1"/>
  <c r="AC79" i="1"/>
  <c r="U80" i="1"/>
  <c r="V80" i="1"/>
  <c r="W80" i="1"/>
  <c r="X80" i="1"/>
  <c r="Y80" i="1"/>
  <c r="Z80" i="1"/>
  <c r="AA80" i="1"/>
  <c r="AB80" i="1"/>
  <c r="AC80" i="1"/>
  <c r="U81" i="1"/>
  <c r="V81" i="1"/>
  <c r="W81" i="1"/>
  <c r="X81" i="1"/>
  <c r="Y81" i="1"/>
  <c r="Z81" i="1"/>
  <c r="AA81" i="1"/>
  <c r="AB81" i="1"/>
  <c r="AC81" i="1"/>
  <c r="U82" i="1"/>
  <c r="V82" i="1"/>
  <c r="W82" i="1"/>
  <c r="X82" i="1"/>
  <c r="Y82" i="1"/>
  <c r="Z82" i="1"/>
  <c r="AA82" i="1"/>
  <c r="AB82" i="1"/>
  <c r="AC82" i="1"/>
  <c r="U83" i="1"/>
  <c r="V83" i="1"/>
  <c r="W83" i="1"/>
  <c r="X83" i="1"/>
  <c r="Y83" i="1"/>
  <c r="Z83" i="1"/>
  <c r="AA83" i="1"/>
  <c r="AB83" i="1"/>
  <c r="AC83" i="1"/>
  <c r="U84" i="1"/>
  <c r="V84" i="1"/>
  <c r="W84" i="1"/>
  <c r="X84" i="1"/>
  <c r="Y84" i="1"/>
  <c r="Z84" i="1"/>
  <c r="AA84" i="1"/>
  <c r="AB84" i="1"/>
  <c r="AC84" i="1"/>
  <c r="U85" i="1"/>
  <c r="V85" i="1"/>
  <c r="W85" i="1"/>
  <c r="X85" i="1"/>
  <c r="Y85" i="1"/>
  <c r="Z85" i="1"/>
  <c r="AA85" i="1"/>
  <c r="AB85" i="1"/>
  <c r="AC85" i="1"/>
  <c r="U86" i="1"/>
  <c r="V86" i="1"/>
  <c r="W86" i="1"/>
  <c r="X86" i="1"/>
  <c r="Y86" i="1"/>
  <c r="Z86" i="1"/>
  <c r="AA86" i="1"/>
  <c r="AB86" i="1"/>
  <c r="AC86" i="1"/>
  <c r="U87" i="1"/>
  <c r="V87" i="1"/>
  <c r="W87" i="1"/>
  <c r="X87" i="1"/>
  <c r="Y87" i="1"/>
  <c r="Z87" i="1"/>
  <c r="AA87" i="1"/>
  <c r="AB87" i="1"/>
  <c r="AC87" i="1"/>
  <c r="U88" i="1"/>
  <c r="V88" i="1"/>
  <c r="W88" i="1"/>
  <c r="X88" i="1"/>
  <c r="Y88" i="1"/>
  <c r="Z88" i="1"/>
  <c r="AA88" i="1"/>
  <c r="AB88" i="1"/>
  <c r="AC88" i="1"/>
  <c r="U89" i="1"/>
  <c r="V89" i="1"/>
  <c r="W89" i="1"/>
  <c r="X89" i="1"/>
  <c r="Y89" i="1"/>
  <c r="Z89" i="1"/>
  <c r="AA89" i="1"/>
  <c r="AB89" i="1"/>
  <c r="AC89" i="1"/>
  <c r="U90" i="1"/>
  <c r="V90" i="1"/>
  <c r="W90" i="1"/>
  <c r="X90" i="1"/>
  <c r="Y90" i="1"/>
  <c r="Z90" i="1"/>
  <c r="AA90" i="1"/>
  <c r="AB90" i="1"/>
  <c r="AC90" i="1"/>
  <c r="U91" i="1"/>
  <c r="V91" i="1"/>
  <c r="W91" i="1"/>
  <c r="X91" i="1"/>
  <c r="Y91" i="1"/>
  <c r="Z91" i="1"/>
  <c r="AA91" i="1"/>
  <c r="AB91" i="1"/>
  <c r="AC91" i="1"/>
  <c r="U92" i="1"/>
  <c r="V92" i="1"/>
  <c r="W92" i="1"/>
  <c r="X92" i="1"/>
  <c r="Y92" i="1"/>
  <c r="Z92" i="1"/>
  <c r="AA92" i="1"/>
  <c r="AB92" i="1"/>
  <c r="AC92" i="1"/>
  <c r="U93" i="1"/>
  <c r="V93" i="1"/>
  <c r="W93" i="1"/>
  <c r="X93" i="1"/>
  <c r="Y93" i="1"/>
  <c r="Z93" i="1"/>
  <c r="AA93" i="1"/>
  <c r="AB93" i="1"/>
  <c r="AC93" i="1"/>
  <c r="U94" i="1"/>
  <c r="V94" i="1"/>
  <c r="W94" i="1"/>
  <c r="X94" i="1"/>
  <c r="Y94" i="1"/>
  <c r="Z94" i="1"/>
  <c r="AA94" i="1"/>
  <c r="AB94" i="1"/>
  <c r="AC94" i="1"/>
  <c r="U95" i="1"/>
  <c r="V95" i="1"/>
  <c r="W95" i="1"/>
  <c r="X95" i="1"/>
  <c r="Y95" i="1"/>
  <c r="Z95" i="1"/>
  <c r="AA95" i="1"/>
  <c r="AB95" i="1"/>
  <c r="AC95" i="1"/>
  <c r="U96" i="1"/>
  <c r="V96" i="1"/>
  <c r="W96" i="1"/>
  <c r="X96" i="1"/>
  <c r="Y96" i="1"/>
  <c r="Z96" i="1"/>
  <c r="AA96" i="1"/>
  <c r="AB96" i="1"/>
  <c r="AC96" i="1"/>
  <c r="U97" i="1"/>
  <c r="V97" i="1"/>
  <c r="W97" i="1"/>
  <c r="X97" i="1"/>
  <c r="Y97" i="1"/>
  <c r="Z97" i="1"/>
  <c r="AA97" i="1"/>
  <c r="AB97" i="1"/>
  <c r="AC97" i="1"/>
  <c r="U98" i="1"/>
  <c r="V98" i="1"/>
  <c r="W98" i="1"/>
  <c r="X98" i="1"/>
  <c r="Y98" i="1"/>
  <c r="Z98" i="1"/>
  <c r="AA98" i="1"/>
  <c r="AB98" i="1"/>
  <c r="AC98" i="1"/>
  <c r="U99" i="1"/>
  <c r="V99" i="1"/>
  <c r="W99" i="1"/>
  <c r="X99" i="1"/>
  <c r="Y99" i="1"/>
  <c r="Z99" i="1"/>
  <c r="AA99" i="1"/>
  <c r="AB99" i="1"/>
  <c r="AC99" i="1"/>
  <c r="U100" i="1"/>
  <c r="V100" i="1"/>
  <c r="W100" i="1"/>
  <c r="X100" i="1"/>
  <c r="Y100" i="1"/>
  <c r="Z100" i="1"/>
  <c r="AA100" i="1"/>
  <c r="AB100" i="1"/>
  <c r="AC100" i="1"/>
  <c r="U101" i="1"/>
  <c r="V101" i="1"/>
  <c r="W101" i="1"/>
  <c r="X101" i="1"/>
  <c r="Y101" i="1"/>
  <c r="Z101" i="1"/>
  <c r="AA101" i="1"/>
  <c r="AB101" i="1"/>
  <c r="AC101" i="1"/>
  <c r="U102" i="1"/>
  <c r="V102" i="1"/>
  <c r="W102" i="1"/>
  <c r="X102" i="1"/>
  <c r="Y102" i="1"/>
  <c r="Z102" i="1"/>
  <c r="AA102" i="1"/>
  <c r="AB102" i="1"/>
  <c r="AC102" i="1"/>
  <c r="U103" i="1"/>
  <c r="V103" i="1"/>
  <c r="W103" i="1"/>
  <c r="X103" i="1"/>
  <c r="Y103" i="1"/>
  <c r="Z103" i="1"/>
  <c r="AA103" i="1"/>
  <c r="AB103" i="1"/>
  <c r="AC103" i="1"/>
  <c r="U104" i="1"/>
  <c r="V104" i="1"/>
  <c r="W104" i="1"/>
  <c r="X104" i="1"/>
  <c r="Y104" i="1"/>
  <c r="Z104" i="1"/>
  <c r="AA104" i="1"/>
  <c r="AB104" i="1"/>
  <c r="AC104" i="1"/>
  <c r="U105" i="1"/>
  <c r="V105" i="1"/>
  <c r="W105" i="1"/>
  <c r="X105" i="1"/>
  <c r="Y105" i="1"/>
  <c r="Z105" i="1"/>
  <c r="AA105" i="1"/>
  <c r="AB105" i="1"/>
  <c r="AC105" i="1"/>
  <c r="U106" i="1"/>
  <c r="V106" i="1"/>
  <c r="W106" i="1"/>
  <c r="X106" i="1"/>
  <c r="Y106" i="1"/>
  <c r="Z106" i="1"/>
  <c r="AA106" i="1"/>
  <c r="AB106" i="1"/>
  <c r="AC106" i="1"/>
  <c r="U107" i="1"/>
  <c r="V107" i="1"/>
  <c r="W107" i="1"/>
  <c r="X107" i="1"/>
  <c r="Y107" i="1"/>
  <c r="Z107" i="1"/>
  <c r="AA107" i="1"/>
  <c r="AB107" i="1"/>
  <c r="AC107" i="1"/>
  <c r="U108" i="1"/>
  <c r="V108" i="1"/>
  <c r="W108" i="1"/>
  <c r="X108" i="1"/>
  <c r="Y108" i="1"/>
  <c r="Z108" i="1"/>
  <c r="AA108" i="1"/>
  <c r="AB108" i="1"/>
  <c r="AC108" i="1"/>
  <c r="U109" i="1"/>
  <c r="V109" i="1"/>
  <c r="W109" i="1"/>
  <c r="X109" i="1"/>
  <c r="Y109" i="1"/>
  <c r="Z109" i="1"/>
  <c r="AA109" i="1"/>
  <c r="AB109" i="1"/>
  <c r="AC109" i="1"/>
  <c r="U110" i="1"/>
  <c r="V110" i="1"/>
  <c r="W110" i="1"/>
  <c r="X110" i="1"/>
  <c r="Y110" i="1"/>
  <c r="Z110" i="1"/>
  <c r="AA110" i="1"/>
  <c r="AB110" i="1"/>
  <c r="AC110" i="1"/>
  <c r="U111" i="1"/>
  <c r="V111" i="1"/>
  <c r="W111" i="1"/>
  <c r="X111" i="1"/>
  <c r="Y111" i="1"/>
  <c r="Z111" i="1"/>
  <c r="AA111" i="1"/>
  <c r="AB111" i="1"/>
  <c r="AC111" i="1"/>
  <c r="U112" i="1"/>
  <c r="V112" i="1"/>
  <c r="W112" i="1"/>
  <c r="X112" i="1"/>
  <c r="Y112" i="1"/>
  <c r="Z112" i="1"/>
  <c r="AA112" i="1"/>
  <c r="AB112" i="1"/>
  <c r="AC112" i="1"/>
  <c r="U113" i="1"/>
  <c r="V113" i="1"/>
  <c r="W113" i="1"/>
  <c r="X113" i="1"/>
  <c r="Y113" i="1"/>
  <c r="Z113" i="1"/>
  <c r="AA113" i="1"/>
  <c r="AB113" i="1"/>
  <c r="AC113" i="1"/>
  <c r="U114" i="1"/>
  <c r="V114" i="1"/>
  <c r="W114" i="1"/>
  <c r="X114" i="1"/>
  <c r="Y114" i="1"/>
  <c r="Z114" i="1"/>
  <c r="AA114" i="1"/>
  <c r="AB114" i="1"/>
  <c r="AC114" i="1"/>
  <c r="U115" i="1"/>
  <c r="V115" i="1"/>
  <c r="W115" i="1"/>
  <c r="X115" i="1"/>
  <c r="Y115" i="1"/>
  <c r="Z115" i="1"/>
  <c r="AA115" i="1"/>
  <c r="AB115" i="1"/>
  <c r="AC115" i="1"/>
  <c r="U116" i="1"/>
  <c r="V116" i="1"/>
  <c r="W116" i="1"/>
  <c r="X116" i="1"/>
  <c r="Y116" i="1"/>
  <c r="Z116" i="1"/>
  <c r="AA116" i="1"/>
  <c r="AB116" i="1"/>
  <c r="AC116" i="1"/>
  <c r="U117" i="1"/>
  <c r="V117" i="1"/>
  <c r="W117" i="1"/>
  <c r="X117" i="1"/>
  <c r="Y117" i="1"/>
  <c r="Z117" i="1"/>
  <c r="AA117" i="1"/>
  <c r="AB117" i="1"/>
  <c r="AC117" i="1"/>
  <c r="U118" i="1"/>
  <c r="V118" i="1"/>
  <c r="W118" i="1"/>
  <c r="X118" i="1"/>
  <c r="Y118" i="1"/>
  <c r="Z118" i="1"/>
  <c r="AA118" i="1"/>
  <c r="AB118" i="1"/>
  <c r="AC118" i="1"/>
  <c r="U119" i="1"/>
  <c r="V119" i="1"/>
  <c r="W119" i="1"/>
  <c r="X119" i="1"/>
  <c r="Y119" i="1"/>
  <c r="Z119" i="1"/>
  <c r="AA119" i="1"/>
  <c r="AB119" i="1"/>
  <c r="AC119" i="1"/>
  <c r="U120" i="1"/>
  <c r="V120" i="1"/>
  <c r="W120" i="1"/>
  <c r="X120" i="1"/>
  <c r="Y120" i="1"/>
  <c r="Z120" i="1"/>
  <c r="AA120" i="1"/>
  <c r="AB120" i="1"/>
  <c r="AC120" i="1"/>
  <c r="U121" i="1"/>
  <c r="V121" i="1"/>
  <c r="W121" i="1"/>
  <c r="X121" i="1"/>
  <c r="Y121" i="1"/>
  <c r="Z121" i="1"/>
  <c r="AA121" i="1"/>
  <c r="AB121" i="1"/>
  <c r="AC121" i="1"/>
  <c r="U122" i="1"/>
  <c r="V122" i="1"/>
  <c r="W122" i="1"/>
  <c r="X122" i="1"/>
  <c r="Y122" i="1"/>
  <c r="Z122" i="1"/>
  <c r="AA122" i="1"/>
  <c r="AB122" i="1"/>
  <c r="AC122" i="1"/>
  <c r="U123" i="1"/>
  <c r="V123" i="1"/>
  <c r="W123" i="1"/>
  <c r="X123" i="1"/>
  <c r="Y123" i="1"/>
  <c r="Z123" i="1"/>
  <c r="AA123" i="1"/>
  <c r="AB123" i="1"/>
  <c r="AC123" i="1"/>
  <c r="U124" i="1"/>
  <c r="V124" i="1"/>
  <c r="W124" i="1"/>
  <c r="X124" i="1"/>
  <c r="Y124" i="1"/>
  <c r="Z124" i="1"/>
  <c r="AA124" i="1"/>
  <c r="AB124" i="1"/>
  <c r="AC124" i="1"/>
  <c r="U125" i="1"/>
  <c r="V125" i="1"/>
  <c r="W125" i="1"/>
  <c r="X125" i="1"/>
  <c r="Y125" i="1"/>
  <c r="Z125" i="1"/>
  <c r="AA125" i="1"/>
  <c r="AB125" i="1"/>
  <c r="AC125" i="1"/>
  <c r="U126" i="1"/>
  <c r="V126" i="1"/>
  <c r="W126" i="1"/>
  <c r="X126" i="1"/>
  <c r="Y126" i="1"/>
  <c r="Z126" i="1"/>
  <c r="AA126" i="1"/>
  <c r="AB126" i="1"/>
  <c r="AC126" i="1"/>
  <c r="U127" i="1"/>
  <c r="V127" i="1"/>
  <c r="W127" i="1"/>
  <c r="X127" i="1"/>
  <c r="Y127" i="1"/>
  <c r="Z127" i="1"/>
  <c r="AA127" i="1"/>
  <c r="AB127" i="1"/>
  <c r="AC127" i="1"/>
  <c r="U128" i="1"/>
  <c r="V128" i="1"/>
  <c r="W128" i="1"/>
  <c r="X128" i="1"/>
  <c r="Y128" i="1"/>
  <c r="Z128" i="1"/>
  <c r="AA128" i="1"/>
  <c r="AB128" i="1"/>
  <c r="AC128" i="1"/>
  <c r="U129" i="1"/>
  <c r="V129" i="1"/>
  <c r="W129" i="1"/>
  <c r="X129" i="1"/>
  <c r="Y129" i="1"/>
  <c r="Z129" i="1"/>
  <c r="AA129" i="1"/>
  <c r="AB129" i="1"/>
  <c r="AC129" i="1"/>
  <c r="U130" i="1"/>
  <c r="V130" i="1"/>
  <c r="W130" i="1"/>
  <c r="X130" i="1"/>
  <c r="Y130" i="1"/>
  <c r="Z130" i="1"/>
  <c r="AA130" i="1"/>
  <c r="AB130" i="1"/>
  <c r="AC130" i="1"/>
  <c r="U131" i="1"/>
  <c r="V131" i="1"/>
  <c r="W131" i="1"/>
  <c r="X131" i="1"/>
  <c r="Y131" i="1"/>
  <c r="Z131" i="1"/>
  <c r="AA131" i="1"/>
  <c r="AB131" i="1"/>
  <c r="AC131" i="1"/>
  <c r="U132" i="1"/>
  <c r="V132" i="1"/>
  <c r="W132" i="1"/>
  <c r="X132" i="1"/>
  <c r="Y132" i="1"/>
  <c r="Z132" i="1"/>
  <c r="AA132" i="1"/>
  <c r="AB132" i="1"/>
  <c r="AC132" i="1"/>
  <c r="U133" i="1"/>
  <c r="V133" i="1"/>
  <c r="W133" i="1"/>
  <c r="X133" i="1"/>
  <c r="Y133" i="1"/>
  <c r="Z133" i="1"/>
  <c r="AA133" i="1"/>
  <c r="AB133" i="1"/>
  <c r="AC133" i="1"/>
  <c r="U134" i="1"/>
  <c r="V134" i="1"/>
  <c r="W134" i="1"/>
  <c r="X134" i="1"/>
  <c r="Y134" i="1"/>
  <c r="Z134" i="1"/>
  <c r="AA134" i="1"/>
  <c r="AB134" i="1"/>
  <c r="AC134" i="1"/>
  <c r="U135" i="1"/>
  <c r="V135" i="1"/>
  <c r="W135" i="1"/>
  <c r="X135" i="1"/>
  <c r="Y135" i="1"/>
  <c r="Z135" i="1"/>
  <c r="AA135" i="1"/>
  <c r="AB135" i="1"/>
  <c r="AC135" i="1"/>
  <c r="U136" i="1"/>
  <c r="V136" i="1"/>
  <c r="W136" i="1"/>
  <c r="X136" i="1"/>
  <c r="Y136" i="1"/>
  <c r="Z136" i="1"/>
  <c r="AA136" i="1"/>
  <c r="AB136" i="1"/>
  <c r="AC136" i="1"/>
  <c r="U137" i="1"/>
  <c r="V137" i="1"/>
  <c r="W137" i="1"/>
  <c r="X137" i="1"/>
  <c r="Y137" i="1"/>
  <c r="Z137" i="1"/>
  <c r="AA137" i="1"/>
  <c r="AB137" i="1"/>
  <c r="AC137" i="1"/>
  <c r="U138" i="1"/>
  <c r="V138" i="1"/>
  <c r="W138" i="1"/>
  <c r="X138" i="1"/>
  <c r="Y138" i="1"/>
  <c r="Z138" i="1"/>
  <c r="AA138" i="1"/>
  <c r="AB138" i="1"/>
  <c r="AC138" i="1"/>
  <c r="U139" i="1"/>
  <c r="V139" i="1"/>
  <c r="W139" i="1"/>
  <c r="X139" i="1"/>
  <c r="Y139" i="1"/>
  <c r="Z139" i="1"/>
  <c r="AA139" i="1"/>
  <c r="AB139" i="1"/>
  <c r="AC139" i="1"/>
  <c r="U140" i="1"/>
  <c r="V140" i="1"/>
  <c r="W140" i="1"/>
  <c r="X140" i="1"/>
  <c r="Y140" i="1"/>
  <c r="Z140" i="1"/>
  <c r="AA140" i="1"/>
  <c r="AB140" i="1"/>
  <c r="AC140" i="1"/>
  <c r="U141" i="1"/>
  <c r="V141" i="1"/>
  <c r="W141" i="1"/>
  <c r="X141" i="1"/>
  <c r="Y141" i="1"/>
  <c r="Z141" i="1"/>
  <c r="AA141" i="1"/>
  <c r="AB141" i="1"/>
  <c r="AC141" i="1"/>
  <c r="U142" i="1"/>
  <c r="V142" i="1"/>
  <c r="W142" i="1"/>
  <c r="X142" i="1"/>
  <c r="Y142" i="1"/>
  <c r="Z142" i="1"/>
  <c r="AA142" i="1"/>
  <c r="AB142" i="1"/>
  <c r="AC142" i="1"/>
  <c r="U143" i="1"/>
  <c r="V143" i="1"/>
  <c r="W143" i="1"/>
  <c r="X143" i="1"/>
  <c r="Y143" i="1"/>
  <c r="Z143" i="1"/>
  <c r="AA143" i="1"/>
  <c r="AB143" i="1"/>
  <c r="AC143" i="1"/>
  <c r="U144" i="1"/>
  <c r="V144" i="1"/>
  <c r="W144" i="1"/>
  <c r="X144" i="1"/>
  <c r="Y144" i="1"/>
  <c r="Z144" i="1"/>
  <c r="AA144" i="1"/>
  <c r="AB144" i="1"/>
  <c r="AC144" i="1"/>
  <c r="U145" i="1"/>
  <c r="V145" i="1"/>
  <c r="W145" i="1"/>
  <c r="X145" i="1"/>
  <c r="Y145" i="1"/>
  <c r="Z145" i="1"/>
  <c r="AA145" i="1"/>
  <c r="AB145" i="1"/>
  <c r="AC145" i="1"/>
  <c r="U146" i="1"/>
  <c r="V146" i="1"/>
  <c r="W146" i="1"/>
  <c r="X146" i="1"/>
  <c r="Y146" i="1"/>
  <c r="Z146" i="1"/>
  <c r="AA146" i="1"/>
  <c r="AB146" i="1"/>
  <c r="AC146" i="1"/>
  <c r="U147" i="1"/>
  <c r="V147" i="1"/>
  <c r="W147" i="1"/>
  <c r="X147" i="1"/>
  <c r="Y147" i="1"/>
  <c r="Z147" i="1"/>
  <c r="AA147" i="1"/>
  <c r="AB147" i="1"/>
  <c r="AC147" i="1"/>
  <c r="U148" i="1"/>
  <c r="V148" i="1"/>
  <c r="W148" i="1"/>
  <c r="X148" i="1"/>
  <c r="Y148" i="1"/>
  <c r="Z148" i="1"/>
  <c r="AA148" i="1"/>
  <c r="AB148" i="1"/>
  <c r="AC148" i="1"/>
  <c r="U149" i="1"/>
  <c r="V149" i="1"/>
  <c r="W149" i="1"/>
  <c r="X149" i="1"/>
  <c r="Y149" i="1"/>
  <c r="Z149" i="1"/>
  <c r="AA149" i="1"/>
  <c r="AB149" i="1"/>
  <c r="AC149" i="1"/>
  <c r="U150" i="1"/>
  <c r="V150" i="1"/>
  <c r="W150" i="1"/>
  <c r="X150" i="1"/>
  <c r="Y150" i="1"/>
  <c r="Z150" i="1"/>
  <c r="AA150" i="1"/>
  <c r="AB150" i="1"/>
  <c r="AC150" i="1"/>
  <c r="U151" i="1"/>
  <c r="V151" i="1"/>
  <c r="W151" i="1"/>
  <c r="X151" i="1"/>
  <c r="Y151" i="1"/>
  <c r="Z151" i="1"/>
  <c r="AA151" i="1"/>
  <c r="AB151" i="1"/>
  <c r="AC151" i="1"/>
  <c r="U152" i="1"/>
  <c r="V152" i="1"/>
  <c r="W152" i="1"/>
  <c r="X152" i="1"/>
  <c r="Y152" i="1"/>
  <c r="Z152" i="1"/>
  <c r="AA152" i="1"/>
  <c r="AB152" i="1"/>
  <c r="AC152" i="1"/>
  <c r="U153" i="1"/>
  <c r="V153" i="1"/>
  <c r="W153" i="1"/>
  <c r="X153" i="1"/>
  <c r="Y153" i="1"/>
  <c r="Z153" i="1"/>
  <c r="AA153" i="1"/>
  <c r="AB153" i="1"/>
  <c r="AC153" i="1"/>
  <c r="U154" i="1"/>
  <c r="V154" i="1"/>
  <c r="W154" i="1"/>
  <c r="X154" i="1"/>
  <c r="Y154" i="1"/>
  <c r="Z154" i="1"/>
  <c r="AA154" i="1"/>
  <c r="AB154" i="1"/>
  <c r="AC154" i="1"/>
  <c r="U155" i="1"/>
  <c r="V155" i="1"/>
  <c r="W155" i="1"/>
  <c r="X155" i="1"/>
  <c r="Y155" i="1"/>
  <c r="Z155" i="1"/>
  <c r="AA155" i="1"/>
  <c r="AB155" i="1"/>
  <c r="AC155" i="1"/>
  <c r="U156" i="1"/>
  <c r="V156" i="1"/>
  <c r="W156" i="1"/>
  <c r="X156" i="1"/>
  <c r="Y156" i="1"/>
  <c r="Z156" i="1"/>
  <c r="AA156" i="1"/>
  <c r="AB156" i="1"/>
  <c r="AC156" i="1"/>
  <c r="U157" i="1"/>
  <c r="V157" i="1"/>
  <c r="W157" i="1"/>
  <c r="X157" i="1"/>
  <c r="Y157" i="1"/>
  <c r="Z157" i="1"/>
  <c r="AA157" i="1"/>
  <c r="AB157" i="1"/>
  <c r="AC157" i="1"/>
  <c r="U158" i="1"/>
  <c r="V158" i="1"/>
  <c r="W158" i="1"/>
  <c r="X158" i="1"/>
  <c r="Y158" i="1"/>
  <c r="Z158" i="1"/>
  <c r="AA158" i="1"/>
  <c r="AB158" i="1"/>
  <c r="AC158" i="1"/>
  <c r="U159" i="1"/>
  <c r="V159" i="1"/>
  <c r="W159" i="1"/>
  <c r="X159" i="1"/>
  <c r="Y159" i="1"/>
  <c r="Z159" i="1"/>
  <c r="AA159" i="1"/>
  <c r="AB159" i="1"/>
  <c r="AC159" i="1"/>
  <c r="U160" i="1"/>
  <c r="V160" i="1"/>
  <c r="W160" i="1"/>
  <c r="X160" i="1"/>
  <c r="Y160" i="1"/>
  <c r="Z160" i="1"/>
  <c r="AA160" i="1"/>
  <c r="AB160" i="1"/>
  <c r="AC160" i="1"/>
  <c r="U161" i="1"/>
  <c r="V161" i="1"/>
  <c r="W161" i="1"/>
  <c r="X161" i="1"/>
  <c r="Y161" i="1"/>
  <c r="Z161" i="1"/>
  <c r="AA161" i="1"/>
  <c r="AB161" i="1"/>
  <c r="AC161" i="1"/>
  <c r="U162" i="1"/>
  <c r="V162" i="1"/>
  <c r="W162" i="1"/>
  <c r="X162" i="1"/>
  <c r="Y162" i="1"/>
  <c r="Z162" i="1"/>
  <c r="AA162" i="1"/>
  <c r="AB162" i="1"/>
  <c r="AC162" i="1"/>
  <c r="U163" i="1"/>
  <c r="V163" i="1"/>
  <c r="W163" i="1"/>
  <c r="X163" i="1"/>
  <c r="Y163" i="1"/>
  <c r="Z163" i="1"/>
  <c r="AA163" i="1"/>
  <c r="AB163" i="1"/>
  <c r="AC163" i="1"/>
  <c r="U164" i="1"/>
  <c r="V164" i="1"/>
  <c r="W164" i="1"/>
  <c r="X164" i="1"/>
  <c r="Y164" i="1"/>
  <c r="Z164" i="1"/>
  <c r="AA164" i="1"/>
  <c r="AB164" i="1"/>
  <c r="AC164" i="1"/>
  <c r="U165" i="1"/>
  <c r="V165" i="1"/>
  <c r="W165" i="1"/>
  <c r="X165" i="1"/>
  <c r="Y165" i="1"/>
  <c r="Z165" i="1"/>
  <c r="AA165" i="1"/>
  <c r="AB165" i="1"/>
  <c r="AC165" i="1"/>
  <c r="U166" i="1"/>
  <c r="V166" i="1"/>
  <c r="W166" i="1"/>
  <c r="X166" i="1"/>
  <c r="Y166" i="1"/>
  <c r="Z166" i="1"/>
  <c r="AA166" i="1"/>
  <c r="AB166" i="1"/>
  <c r="AC166" i="1"/>
  <c r="U167" i="1"/>
  <c r="V167" i="1"/>
  <c r="W167" i="1"/>
  <c r="X167" i="1"/>
  <c r="Y167" i="1"/>
  <c r="Z167" i="1"/>
  <c r="AA167" i="1"/>
  <c r="AB167" i="1"/>
  <c r="AC167" i="1"/>
  <c r="U168" i="1"/>
  <c r="V168" i="1"/>
  <c r="W168" i="1"/>
  <c r="X168" i="1"/>
  <c r="Y168" i="1"/>
  <c r="Z168" i="1"/>
  <c r="AA168" i="1"/>
  <c r="AB168" i="1"/>
  <c r="AC168" i="1"/>
  <c r="U169" i="1"/>
  <c r="V169" i="1"/>
  <c r="W169" i="1"/>
  <c r="X169" i="1"/>
  <c r="Y169" i="1"/>
  <c r="Z169" i="1"/>
  <c r="AA169" i="1"/>
  <c r="AB169" i="1"/>
  <c r="AC169" i="1"/>
  <c r="U170" i="1"/>
  <c r="V170" i="1"/>
  <c r="W170" i="1"/>
  <c r="X170" i="1"/>
  <c r="Y170" i="1"/>
  <c r="Z170" i="1"/>
  <c r="AA170" i="1"/>
  <c r="AB170" i="1"/>
  <c r="AC170" i="1"/>
  <c r="U171" i="1"/>
  <c r="V171" i="1"/>
  <c r="W171" i="1"/>
  <c r="X171" i="1"/>
  <c r="Y171" i="1"/>
  <c r="Z171" i="1"/>
  <c r="AA171" i="1"/>
  <c r="AB171" i="1"/>
  <c r="AC171" i="1"/>
  <c r="U172" i="1"/>
  <c r="V172" i="1"/>
  <c r="W172" i="1"/>
  <c r="X172" i="1"/>
  <c r="Y172" i="1"/>
  <c r="Z172" i="1"/>
  <c r="AA172" i="1"/>
  <c r="AB172" i="1"/>
  <c r="AC172" i="1"/>
  <c r="U173" i="1"/>
  <c r="V173" i="1"/>
  <c r="W173" i="1"/>
  <c r="X173" i="1"/>
  <c r="Y173" i="1"/>
  <c r="Z173" i="1"/>
  <c r="AA173" i="1"/>
  <c r="AB173" i="1"/>
  <c r="AC173" i="1"/>
  <c r="U174" i="1"/>
  <c r="V174" i="1"/>
  <c r="W174" i="1"/>
  <c r="X174" i="1"/>
  <c r="Y174" i="1"/>
  <c r="Z174" i="1"/>
  <c r="AA174" i="1"/>
  <c r="AB174" i="1"/>
  <c r="AC174" i="1"/>
  <c r="U175" i="1"/>
  <c r="V175" i="1"/>
  <c r="W175" i="1"/>
  <c r="X175" i="1"/>
  <c r="Y175" i="1"/>
  <c r="Z175" i="1"/>
  <c r="AA175" i="1"/>
  <c r="AB175" i="1"/>
  <c r="AC175" i="1"/>
  <c r="U176" i="1"/>
  <c r="V176" i="1"/>
  <c r="W176" i="1"/>
  <c r="X176" i="1"/>
  <c r="Y176" i="1"/>
  <c r="Z176" i="1"/>
  <c r="AA176" i="1"/>
  <c r="AB176" i="1"/>
  <c r="AC176" i="1"/>
  <c r="U177" i="1"/>
  <c r="V177" i="1"/>
  <c r="W177" i="1"/>
  <c r="X177" i="1"/>
  <c r="Y177" i="1"/>
  <c r="Z177" i="1"/>
  <c r="AA177" i="1"/>
  <c r="AB177" i="1"/>
  <c r="AC177" i="1"/>
  <c r="U178" i="1"/>
  <c r="V178" i="1"/>
  <c r="W178" i="1"/>
  <c r="X178" i="1"/>
  <c r="Y178" i="1"/>
  <c r="Z178" i="1"/>
  <c r="AA178" i="1"/>
  <c r="AB178" i="1"/>
  <c r="AC178" i="1"/>
  <c r="U179" i="1"/>
  <c r="V179" i="1"/>
  <c r="W179" i="1"/>
  <c r="X179" i="1"/>
  <c r="Y179" i="1"/>
  <c r="Z179" i="1"/>
  <c r="AA179" i="1"/>
  <c r="AB179" i="1"/>
  <c r="AC179" i="1"/>
  <c r="U180" i="1"/>
  <c r="V180" i="1"/>
  <c r="W180" i="1"/>
  <c r="X180" i="1"/>
  <c r="Y180" i="1"/>
  <c r="Z180" i="1"/>
  <c r="AA180" i="1"/>
  <c r="AB180" i="1"/>
  <c r="AC180" i="1"/>
  <c r="U181" i="1"/>
  <c r="V181" i="1"/>
  <c r="W181" i="1"/>
  <c r="X181" i="1"/>
  <c r="Y181" i="1"/>
  <c r="Z181" i="1"/>
  <c r="AA181" i="1"/>
  <c r="AB181" i="1"/>
  <c r="AC181" i="1"/>
  <c r="C183" i="1"/>
  <c r="D183" i="1"/>
  <c r="E183" i="1"/>
  <c r="F183" i="1"/>
  <c r="G183" i="1"/>
  <c r="H183" i="1"/>
  <c r="J183" i="1"/>
  <c r="L183" i="1"/>
  <c r="M183" i="1"/>
  <c r="N183" i="1"/>
  <c r="O183" i="1"/>
  <c r="P183" i="1"/>
  <c r="Q183" i="1"/>
  <c r="R183" i="1"/>
  <c r="S183" i="1"/>
  <c r="W183" i="1" l="1"/>
  <c r="T183" i="1"/>
  <c r="AB183" i="1"/>
  <c r="Y183" i="1"/>
  <c r="Z183" i="1"/>
  <c r="K183" i="1"/>
  <c r="X183" i="1"/>
  <c r="V183" i="1"/>
  <c r="U183" i="1"/>
  <c r="AA43" i="1"/>
  <c r="AA183" i="1" s="1"/>
  <c r="AC183" i="1" l="1"/>
</calcChain>
</file>

<file path=xl/sharedStrings.xml><?xml version="1.0" encoding="utf-8"?>
<sst xmlns="http://schemas.openxmlformats.org/spreadsheetml/2006/main" count="404" uniqueCount="253">
  <si>
    <t xml:space="preserve"> </t>
  </si>
  <si>
    <t>TOTALS</t>
  </si>
  <si>
    <t>Charter School Institute</t>
  </si>
  <si>
    <t>LIBERTY J-4</t>
  </si>
  <si>
    <t>YUMA</t>
  </si>
  <si>
    <t>IDALIA RJ-3</t>
  </si>
  <si>
    <t>WRAY RD-2</t>
  </si>
  <si>
    <t>YUMA 1</t>
  </si>
  <si>
    <t>PAWNEE</t>
  </si>
  <si>
    <t>WELD</t>
  </si>
  <si>
    <t>PRAIRIE</t>
  </si>
  <si>
    <t>BRIGGSDALE</t>
  </si>
  <si>
    <t>AULT-HIGHLAND</t>
  </si>
  <si>
    <t>FT. LUPTON</t>
  </si>
  <si>
    <t>PLATTE VALLEY</t>
  </si>
  <si>
    <t>GREELEY</t>
  </si>
  <si>
    <t>JOHNSTOWN</t>
  </si>
  <si>
    <t>WINDSOR</t>
  </si>
  <si>
    <t>KEENESBURG</t>
  </si>
  <si>
    <t>EATON</t>
  </si>
  <si>
    <t>GILCREST</t>
  </si>
  <si>
    <t>WOODLIN</t>
  </si>
  <si>
    <t>WASHINGTON</t>
  </si>
  <si>
    <t>LONE STAR</t>
  </si>
  <si>
    <t>OTIS</t>
  </si>
  <si>
    <t>ARICKAREE</t>
  </si>
  <si>
    <t>AKRON</t>
  </si>
  <si>
    <t>WOODLAND PARK</t>
  </si>
  <si>
    <t>TELLER</t>
  </si>
  <si>
    <t>CRIPPLE CREEK</t>
  </si>
  <si>
    <t>SUMMIT</t>
  </si>
  <si>
    <t>SEDGWICK</t>
  </si>
  <si>
    <t>JULESBURG</t>
  </si>
  <si>
    <t>NORWOOD</t>
  </si>
  <si>
    <t>SAN MIGUEL</t>
  </si>
  <si>
    <t>TELLURIDE</t>
  </si>
  <si>
    <t>SILVERTON</t>
  </si>
  <si>
    <t>SAN JUAN</t>
  </si>
  <si>
    <t>CENTER</t>
  </si>
  <si>
    <t>SAGUACHE</t>
  </si>
  <si>
    <t>MOFFAT</t>
  </si>
  <si>
    <t>MOUNTAIN VALLEY</t>
  </si>
  <si>
    <t>SOUTH ROUTT</t>
  </si>
  <si>
    <t>ROUTT</t>
  </si>
  <si>
    <t>STEAMBOAT SPRINGS</t>
  </si>
  <si>
    <t>HAYDEN</t>
  </si>
  <si>
    <t>SARGENT</t>
  </si>
  <si>
    <t>RIO GRANDE</t>
  </si>
  <si>
    <t>MONTE VISTA</t>
  </si>
  <si>
    <t>DEL NORTE</t>
  </si>
  <si>
    <t>RANGELY</t>
  </si>
  <si>
    <t>RIO BLANCO</t>
  </si>
  <si>
    <t>MEEKER</t>
  </si>
  <si>
    <t>PUEBLO RURAL</t>
  </si>
  <si>
    <t>PUEBLO</t>
  </si>
  <si>
    <t>PUEBLO CITY</t>
  </si>
  <si>
    <t>WILEY</t>
  </si>
  <si>
    <t>PROWERS</t>
  </si>
  <si>
    <t>HOLLY</t>
  </si>
  <si>
    <t>LAMAR</t>
  </si>
  <si>
    <t>GRANADA</t>
  </si>
  <si>
    <t>ASPEN</t>
  </si>
  <si>
    <t>PITKIN</t>
  </si>
  <si>
    <t>HAXTUN</t>
  </si>
  <si>
    <t>PHILLIPS</t>
  </si>
  <si>
    <t>HOLYOKE</t>
  </si>
  <si>
    <t>PARK</t>
  </si>
  <si>
    <t>PLATTE CANYON</t>
  </si>
  <si>
    <t>RIDGWAY</t>
  </si>
  <si>
    <t>OURAY</t>
  </si>
  <si>
    <t>SWINK</t>
  </si>
  <si>
    <t>OTERO</t>
  </si>
  <si>
    <t>CHERAW</t>
  </si>
  <si>
    <t>FOWLER</t>
  </si>
  <si>
    <t>MANZANOLA</t>
  </si>
  <si>
    <t>ROCKY FORD</t>
  </si>
  <si>
    <t>EAST OTERO</t>
  </si>
  <si>
    <t>WIGGINS</t>
  </si>
  <si>
    <t>MORGAN</t>
  </si>
  <si>
    <t>WELDON</t>
  </si>
  <si>
    <t>FT. MORGAN</t>
  </si>
  <si>
    <t>BRUSH</t>
  </si>
  <si>
    <t>WEST END</t>
  </si>
  <si>
    <t>MONTROSE</t>
  </si>
  <si>
    <t>MANCOS</t>
  </si>
  <si>
    <t>MONTEZUMA</t>
  </si>
  <si>
    <t>DOLORES</t>
  </si>
  <si>
    <t>CREEDE</t>
  </si>
  <si>
    <t>MINERAL</t>
  </si>
  <si>
    <t>MESA VALLEY</t>
  </si>
  <si>
    <t>MESA</t>
  </si>
  <si>
    <t>PLATEAU VALLEY</t>
  </si>
  <si>
    <t>DEBEQUE</t>
  </si>
  <si>
    <t>PLATEAU</t>
  </si>
  <si>
    <t>LOGAN</t>
  </si>
  <si>
    <t>BUFFALO</t>
  </si>
  <si>
    <t>FRENCHMAN</t>
  </si>
  <si>
    <t>VALLEY</t>
  </si>
  <si>
    <t>KARVAL</t>
  </si>
  <si>
    <t>LINCOLN</t>
  </si>
  <si>
    <t>LIMON</t>
  </si>
  <si>
    <t>GENOA-HUGO</t>
  </si>
  <si>
    <t>KIM</t>
  </si>
  <si>
    <t>LAS ANIMAS</t>
  </si>
  <si>
    <t>BRANSON</t>
  </si>
  <si>
    <t>AGUILAR</t>
  </si>
  <si>
    <t>HOEHNE</t>
  </si>
  <si>
    <t>PRIMERO</t>
  </si>
  <si>
    <t>TRINIDAD</t>
  </si>
  <si>
    <t>ESTES PARK</t>
  </si>
  <si>
    <t>LARIMER</t>
  </si>
  <si>
    <t>THOMPSON</t>
  </si>
  <si>
    <t>POUDRE</t>
  </si>
  <si>
    <t>IGNACIO</t>
  </si>
  <si>
    <t>LA PLATA</t>
  </si>
  <si>
    <t>BAYFIELD</t>
  </si>
  <si>
    <t>DURANGO</t>
  </si>
  <si>
    <t>LAKE</t>
  </si>
  <si>
    <t>BURLINGTON</t>
  </si>
  <si>
    <t>KIT CARSON</t>
  </si>
  <si>
    <t>BETHUNE</t>
  </si>
  <si>
    <t>STRATTON</t>
  </si>
  <si>
    <t>HI PLAINS</t>
  </si>
  <si>
    <t>ARRIBA-FLAGLER</t>
  </si>
  <si>
    <t>PLAINVIEW</t>
  </si>
  <si>
    <t>KIOWA</t>
  </si>
  <si>
    <t>EADS</t>
  </si>
  <si>
    <t>JEFFERSON</t>
  </si>
  <si>
    <t>NORTH PARK</t>
  </si>
  <si>
    <t>JACKSON</t>
  </si>
  <si>
    <t>LA VETA</t>
  </si>
  <si>
    <t>HUERFANO</t>
  </si>
  <si>
    <t>HINSDALE</t>
  </si>
  <si>
    <t>GUNNISON</t>
  </si>
  <si>
    <t>EAST GRAND</t>
  </si>
  <si>
    <t>GRAND</t>
  </si>
  <si>
    <t>WEST GRAND</t>
  </si>
  <si>
    <t>GILPIN</t>
  </si>
  <si>
    <t>PARACHUTE</t>
  </si>
  <si>
    <t>GARFIELD</t>
  </si>
  <si>
    <t>RIFLE</t>
  </si>
  <si>
    <t>ROARING FORK</t>
  </si>
  <si>
    <t>COTOPAXI</t>
  </si>
  <si>
    <t>FREMONT</t>
  </si>
  <si>
    <t>FLORENCE</t>
  </si>
  <si>
    <t>CANON CITY</t>
  </si>
  <si>
    <t>MIAMI-YODER</t>
  </si>
  <si>
    <t>EL PASO</t>
  </si>
  <si>
    <t>EDISON</t>
  </si>
  <si>
    <t>FALCON</t>
  </si>
  <si>
    <t>LEWIS-PALMER</t>
  </si>
  <si>
    <t>HANOVER</t>
  </si>
  <si>
    <t>PEYTON</t>
  </si>
  <si>
    <t>ELLICOTT</t>
  </si>
  <si>
    <t>ACADEMY</t>
  </si>
  <si>
    <t>MANITOU SPRINGS</t>
  </si>
  <si>
    <t>CHEYENNE MOUNTAIN</t>
  </si>
  <si>
    <t>COLORADO SPRINGS</t>
  </si>
  <si>
    <t>FOUNTAIN</t>
  </si>
  <si>
    <t>WIDEFIELD</t>
  </si>
  <si>
    <t>HARRISON</t>
  </si>
  <si>
    <t>CALHAN</t>
  </si>
  <si>
    <t>AGATE</t>
  </si>
  <si>
    <t>ELBERT</t>
  </si>
  <si>
    <t>BIG SANDY</t>
  </si>
  <si>
    <t>ELIZABETH</t>
  </si>
  <si>
    <t>EAGLE</t>
  </si>
  <si>
    <t>DOUGLAS</t>
  </si>
  <si>
    <t>DENVER</t>
  </si>
  <si>
    <t>DELTA</t>
  </si>
  <si>
    <t>WESTCLIFFE</t>
  </si>
  <si>
    <t>CUSTER</t>
  </si>
  <si>
    <t>CROWLEY</t>
  </si>
  <si>
    <t>SIERRA GRANDE</t>
  </si>
  <si>
    <t>COSTILLA</t>
  </si>
  <si>
    <t>CENTENNIAL</t>
  </si>
  <si>
    <t>SOUTH CONEJOS</t>
  </si>
  <si>
    <t>CONEJOS</t>
  </si>
  <si>
    <t>SANFORD</t>
  </si>
  <si>
    <t>NORTH CONEJOS</t>
  </si>
  <si>
    <t>CLEAR CREEK</t>
  </si>
  <si>
    <t>CHEYENNE</t>
  </si>
  <si>
    <t>SALIDA</t>
  </si>
  <si>
    <t>CHAFFEE</t>
  </si>
  <si>
    <t>BUENA VISTA</t>
  </si>
  <si>
    <t>BOULDER</t>
  </si>
  <si>
    <t>ST VRAIN</t>
  </si>
  <si>
    <t>MCCLAVE</t>
  </si>
  <si>
    <t>BENT</t>
  </si>
  <si>
    <t>CAMPO</t>
  </si>
  <si>
    <t>BACA</t>
  </si>
  <si>
    <t>VILAS</t>
  </si>
  <si>
    <t>SPRINGFIELD</t>
  </si>
  <si>
    <t>PRITCHETT</t>
  </si>
  <si>
    <t>WALSH</t>
  </si>
  <si>
    <t>ARCHULETA</t>
  </si>
  <si>
    <t>BYERS</t>
  </si>
  <si>
    <t>ARAPAHOE</t>
  </si>
  <si>
    <t>AURORA</t>
  </si>
  <si>
    <t>DEER TRAIL</t>
  </si>
  <si>
    <t>LITTLETON</t>
  </si>
  <si>
    <t>CHERRY CREEK</t>
  </si>
  <si>
    <t>SHERIDAN</t>
  </si>
  <si>
    <t>ENGLEWOOD</t>
  </si>
  <si>
    <t>SANGRE DE CRISTO</t>
  </si>
  <si>
    <t>ALAMOSA</t>
  </si>
  <si>
    <t>WESTMINSTER</t>
  </si>
  <si>
    <t>ADAMS</t>
  </si>
  <si>
    <t>STRASBURG</t>
  </si>
  <si>
    <t>BENNETT</t>
  </si>
  <si>
    <t>BRIGHTON</t>
  </si>
  <si>
    <t>COMMERCE CITY</t>
  </si>
  <si>
    <t>ADAMS 12 FIVE STAR</t>
  </si>
  <si>
    <t>MAPLETON</t>
  </si>
  <si>
    <t>T - K</t>
  </si>
  <si>
    <t>S - J</t>
  </si>
  <si>
    <t>R - I</t>
  </si>
  <si>
    <t>Q - H</t>
  </si>
  <si>
    <t>P  - G</t>
  </si>
  <si>
    <t>O - F</t>
  </si>
  <si>
    <t>N - E</t>
  </si>
  <si>
    <t>M - D</t>
  </si>
  <si>
    <t>L - C</t>
  </si>
  <si>
    <t>M + N</t>
  </si>
  <si>
    <t/>
  </si>
  <si>
    <t>D + E</t>
  </si>
  <si>
    <t>CHANGE IN PER PUPIL FUNDING</t>
  </si>
  <si>
    <t>CHANGE IN CATEGORICAL BUYOUT</t>
  </si>
  <si>
    <t>CHANGE IN STATE SHARE</t>
  </si>
  <si>
    <t>CHANGE IN SPECIFIC OWNERSHIP TAXES</t>
  </si>
  <si>
    <t>CHANGE IN PROPERTY TAXES</t>
  </si>
  <si>
    <t>CHANGE IN TOTAL PROGRAM AFTER NEGATIVE FACTOR</t>
  </si>
  <si>
    <t>CHANGE IN NEGATIVE FACTOR</t>
  </si>
  <si>
    <t>CHANGE IN FULLY FUNDED TOTAL PROGRAM</t>
  </si>
  <si>
    <t>CHANGE IN FUNDED PUPILS</t>
  </si>
  <si>
    <t>CATEGORICAL BUYOUT</t>
  </si>
  <si>
    <t>STATE SHARE</t>
  </si>
  <si>
    <t>SPECIFIC OWNERSHIP TAXES</t>
  </si>
  <si>
    <t>PROPERTY
 TAXES</t>
  </si>
  <si>
    <t>DISTRICT</t>
  </si>
  <si>
    <t>COUNTY</t>
  </si>
  <si>
    <t>2016-17 ESTIMATED FUNDED PUPIL COUNTS</t>
  </si>
  <si>
    <t xml:space="preserve">2016-17 ESTIMATED FULLY FUNDED TOTAL PROGRAM </t>
  </si>
  <si>
    <t>2016-17
ESTIMATED NEGATIVE FACTOR</t>
  </si>
  <si>
    <t>2016-17 TOTAL PROGRAM AFTER NEGATIVE FACTOR</t>
  </si>
  <si>
    <t>2016-17 ESTIMATED PER PUPIL FUNDING AFTER NEGATIVE FACTOR</t>
  </si>
  <si>
    <t>2016-17 ACTUAL FUNDED PUPIL COUNTS</t>
  </si>
  <si>
    <t xml:space="preserve">2016-17 ACTUAL FULLY FUNDED TOTAL PROGRAM </t>
  </si>
  <si>
    <t>2016-17 NEGATIVE FACTOR WITH SUPPLEMENTAL</t>
  </si>
  <si>
    <t>2016-17 PER PUPIL FUNDING AFTER NEGATIVE FACTOR AND SUPPLEMENTAL</t>
  </si>
  <si>
    <t>2016-17 - Final Appropriation per HB16-1422</t>
  </si>
  <si>
    <t>2016-17  -  per Supplemental Request (subject to Legislative Approval)</t>
  </si>
  <si>
    <t>Estimated Change - 2016-17 Original Appropriation and 16-17 Supplemental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</si>
</sst>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_);[Red]\(#,##0.0\)"/>
    <numFmt numFmtId="166" formatCode="_(* #,##0.0_);_(* \(#,##0.0\);_(* &quot;-&quot;??_);_(@_)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846"/>
        <bgColor indexed="64"/>
      </patternFill>
    </fill>
    <fill>
      <patternFill patternType="solid">
        <fgColor rgb="FF8FC6E8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0" fontId="4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39" fontId="0" fillId="0" borderId="0" xfId="0" applyNumberFormat="1" applyFont="1"/>
    <xf numFmtId="37" fontId="0" fillId="0" borderId="0" xfId="0" applyNumberFormat="1" applyFont="1"/>
    <xf numFmtId="164" fontId="0" fillId="0" borderId="0" xfId="1" applyNumberFormat="1" applyFont="1"/>
    <xf numFmtId="38" fontId="0" fillId="0" borderId="0" xfId="0" applyNumberFormat="1" applyFont="1"/>
    <xf numFmtId="38" fontId="0" fillId="0" borderId="0" xfId="1" applyNumberFormat="1" applyFont="1"/>
    <xf numFmtId="37" fontId="0" fillId="0" borderId="0" xfId="1" applyNumberFormat="1" applyFont="1"/>
    <xf numFmtId="40" fontId="0" fillId="0" borderId="0" xfId="0" applyNumberFormat="1" applyFont="1"/>
    <xf numFmtId="164" fontId="0" fillId="0" borderId="1" xfId="1" applyNumberFormat="1" applyFont="1" applyBorder="1"/>
    <xf numFmtId="38" fontId="0" fillId="0" borderId="1" xfId="0" applyNumberFormat="1" applyFont="1" applyBorder="1"/>
    <xf numFmtId="0" fontId="0" fillId="0" borderId="1" xfId="0" applyFont="1" applyBorder="1"/>
    <xf numFmtId="0" fontId="0" fillId="0" borderId="3" xfId="0" applyFont="1" applyBorder="1"/>
    <xf numFmtId="40" fontId="0" fillId="0" borderId="3" xfId="0" applyNumberFormat="1" applyFont="1" applyBorder="1"/>
    <xf numFmtId="165" fontId="0" fillId="0" borderId="0" xfId="0" applyNumberFormat="1" applyFont="1"/>
    <xf numFmtId="166" fontId="0" fillId="0" borderId="0" xfId="0" applyNumberFormat="1" applyFont="1"/>
    <xf numFmtId="0" fontId="2" fillId="0" borderId="0" xfId="0" applyFont="1" applyAlignment="1">
      <alignment horizontal="center" wrapText="1"/>
    </xf>
    <xf numFmtId="39" fontId="2" fillId="0" borderId="4" xfId="0" applyNumberFormat="1" applyFont="1" applyFill="1" applyBorder="1" applyAlignment="1">
      <alignment horizontal="center" wrapText="1"/>
    </xf>
    <xf numFmtId="37" fontId="2" fillId="0" borderId="4" xfId="0" applyNumberFormat="1" applyFont="1" applyFill="1" applyBorder="1" applyAlignment="1">
      <alignment horizontal="center" wrapText="1"/>
    </xf>
    <xf numFmtId="37" fontId="2" fillId="0" borderId="4" xfId="0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8" fontId="2" fillId="2" borderId="4" xfId="0" applyNumberFormat="1" applyFont="1" applyFill="1" applyBorder="1" applyAlignment="1">
      <alignment horizontal="center" wrapText="1"/>
    </xf>
    <xf numFmtId="37" fontId="2" fillId="2" borderId="4" xfId="0" applyNumberFormat="1" applyFont="1" applyFill="1" applyBorder="1" applyAlignment="1">
      <alignment horizontal="center" wrapText="1"/>
    </xf>
    <xf numFmtId="38" fontId="2" fillId="2" borderId="4" xfId="0" quotePrefix="1" applyNumberFormat="1" applyFont="1" applyFill="1" applyBorder="1" applyAlignment="1">
      <alignment horizontal="center" wrapText="1"/>
    </xf>
    <xf numFmtId="38" fontId="2" fillId="2" borderId="5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38" fontId="2" fillId="3" borderId="4" xfId="1" applyNumberFormat="1" applyFont="1" applyFill="1" applyBorder="1" applyAlignment="1">
      <alignment horizontal="center" wrapText="1"/>
    </xf>
    <xf numFmtId="37" fontId="2" fillId="3" borderId="4" xfId="1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40" fontId="2" fillId="0" borderId="4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4" xfId="1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 applyBorder="1" applyAlignment="1"/>
    <xf numFmtId="0" fontId="2" fillId="0" borderId="0" xfId="0" applyFont="1" applyFill="1"/>
    <xf numFmtId="44" fontId="0" fillId="0" borderId="1" xfId="3" applyFont="1" applyBorder="1"/>
    <xf numFmtId="167" fontId="0" fillId="0" borderId="1" xfId="3" applyNumberFormat="1" applyFont="1" applyBorder="1"/>
    <xf numFmtId="44" fontId="0" fillId="0" borderId="2" xfId="3" applyFont="1" applyBorder="1"/>
    <xf numFmtId="0" fontId="0" fillId="0" borderId="0" xfId="0" applyFont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5" fontId="0" fillId="0" borderId="1" xfId="0" applyNumberFormat="1" applyFont="1" applyBorder="1"/>
  </cellXfs>
  <cellStyles count="4">
    <cellStyle name="Comma" xfId="1" builtinId="3"/>
    <cellStyle name="Currency" xfId="3" builtinId="4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0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8.85546875" defaultRowHeight="15" x14ac:dyDescent="0.25"/>
  <cols>
    <col min="1" max="1" width="12.85546875" style="1" customWidth="1"/>
    <col min="2" max="2" width="22.28515625" style="1" bestFit="1" customWidth="1"/>
    <col min="3" max="3" width="16.5703125" style="1" bestFit="1" customWidth="1"/>
    <col min="4" max="4" width="16.42578125" style="6" customWidth="1"/>
    <col min="5" max="5" width="16.42578125" style="7" customWidth="1"/>
    <col min="6" max="7" width="16.140625" style="6" customWidth="1"/>
    <col min="8" max="8" width="16.7109375" style="6" bestFit="1" customWidth="1"/>
    <col min="9" max="9" width="17.28515625" style="6" bestFit="1" customWidth="1"/>
    <col min="10" max="10" width="16.28515625" style="6" customWidth="1"/>
    <col min="11" max="11" width="16.28515625" style="1" customWidth="1"/>
    <col min="12" max="12" width="16.140625" style="5" customWidth="1"/>
    <col min="13" max="13" width="17.28515625" style="5" bestFit="1" customWidth="1"/>
    <col min="14" max="14" width="18.7109375" style="3" bestFit="1" customWidth="1"/>
    <col min="15" max="15" width="18.7109375" style="5" bestFit="1" customWidth="1"/>
    <col min="16" max="16" width="18.5703125" style="5" bestFit="1" customWidth="1"/>
    <col min="17" max="17" width="17.5703125" style="5" bestFit="1" customWidth="1"/>
    <col min="18" max="18" width="17.28515625" style="5" bestFit="1" customWidth="1"/>
    <col min="19" max="19" width="19" style="5" bestFit="1" customWidth="1"/>
    <col min="20" max="20" width="16.140625" style="1" customWidth="1"/>
    <col min="21" max="21" width="13" style="4" customWidth="1"/>
    <col min="22" max="23" width="15.28515625" style="3" bestFit="1" customWidth="1"/>
    <col min="24" max="24" width="16" style="3" customWidth="1"/>
    <col min="25" max="25" width="15" style="3" customWidth="1"/>
    <col min="26" max="26" width="16.42578125" style="3" bestFit="1" customWidth="1"/>
    <col min="27" max="27" width="17.140625" style="3" bestFit="1" customWidth="1"/>
    <col min="28" max="28" width="16.42578125" style="3" bestFit="1" customWidth="1"/>
    <col min="29" max="29" width="17" style="2" bestFit="1" customWidth="1"/>
    <col min="30" max="16384" width="8.85546875" style="1"/>
  </cols>
  <sheetData>
    <row r="1" spans="1:34" s="33" customFormat="1" ht="84.75" customHeight="1" x14ac:dyDescent="0.5">
      <c r="A1" s="35"/>
      <c r="B1" s="35"/>
      <c r="C1" s="42" t="s">
        <v>250</v>
      </c>
      <c r="D1" s="42"/>
      <c r="E1" s="42"/>
      <c r="F1" s="42"/>
      <c r="G1" s="42"/>
      <c r="H1" s="42"/>
      <c r="I1" s="42"/>
      <c r="J1" s="42"/>
      <c r="K1" s="42"/>
      <c r="L1" s="40" t="s">
        <v>251</v>
      </c>
      <c r="M1" s="40"/>
      <c r="N1" s="40"/>
      <c r="O1" s="40"/>
      <c r="P1" s="40"/>
      <c r="Q1" s="40"/>
      <c r="R1" s="40"/>
      <c r="S1" s="40"/>
      <c r="T1" s="40"/>
      <c r="U1" s="41" t="s">
        <v>252</v>
      </c>
      <c r="V1" s="41"/>
      <c r="W1" s="41"/>
      <c r="X1" s="41"/>
      <c r="Y1" s="41"/>
      <c r="Z1" s="41"/>
      <c r="AA1" s="41"/>
      <c r="AB1" s="41"/>
      <c r="AC1" s="41"/>
      <c r="AD1" s="34"/>
      <c r="AE1" s="34"/>
      <c r="AF1" s="34"/>
      <c r="AG1" s="34"/>
      <c r="AH1" s="34"/>
    </row>
    <row r="2" spans="1:34" s="31" customFormat="1" ht="75" x14ac:dyDescent="0.25">
      <c r="A2" s="30" t="s">
        <v>240</v>
      </c>
      <c r="B2" s="30" t="s">
        <v>239</v>
      </c>
      <c r="C2" s="26" t="s">
        <v>241</v>
      </c>
      <c r="D2" s="27" t="s">
        <v>242</v>
      </c>
      <c r="E2" s="28" t="s">
        <v>243</v>
      </c>
      <c r="F2" s="27" t="s">
        <v>244</v>
      </c>
      <c r="G2" s="27" t="s">
        <v>238</v>
      </c>
      <c r="H2" s="27" t="s">
        <v>237</v>
      </c>
      <c r="I2" s="27" t="s">
        <v>236</v>
      </c>
      <c r="J2" s="27" t="s">
        <v>235</v>
      </c>
      <c r="K2" s="26" t="s">
        <v>245</v>
      </c>
      <c r="L2" s="22" t="s">
        <v>246</v>
      </c>
      <c r="M2" s="22" t="s">
        <v>247</v>
      </c>
      <c r="N2" s="23" t="s">
        <v>248</v>
      </c>
      <c r="O2" s="22" t="s">
        <v>244</v>
      </c>
      <c r="P2" s="22" t="s">
        <v>238</v>
      </c>
      <c r="Q2" s="22" t="s">
        <v>237</v>
      </c>
      <c r="R2" s="22" t="s">
        <v>236</v>
      </c>
      <c r="S2" s="22" t="s">
        <v>235</v>
      </c>
      <c r="T2" s="21" t="s">
        <v>249</v>
      </c>
      <c r="U2" s="32" t="s">
        <v>234</v>
      </c>
      <c r="V2" s="19" t="s">
        <v>233</v>
      </c>
      <c r="W2" s="19" t="s">
        <v>232</v>
      </c>
      <c r="X2" s="19" t="s">
        <v>231</v>
      </c>
      <c r="Y2" s="18" t="s">
        <v>230</v>
      </c>
      <c r="Z2" s="18" t="s">
        <v>229</v>
      </c>
      <c r="AA2" s="18" t="s">
        <v>228</v>
      </c>
      <c r="AB2" s="18" t="s">
        <v>227</v>
      </c>
      <c r="AC2" s="17" t="s">
        <v>226</v>
      </c>
    </row>
    <row r="3" spans="1:34" s="16" customFormat="1" ht="14.45" x14ac:dyDescent="0.3">
      <c r="A3" s="30"/>
      <c r="B3" s="30"/>
      <c r="C3" s="29"/>
      <c r="D3" s="27"/>
      <c r="E3" s="28"/>
      <c r="F3" s="27" t="s">
        <v>225</v>
      </c>
      <c r="G3" s="27"/>
      <c r="H3" s="27"/>
      <c r="I3" s="27"/>
      <c r="J3" s="27"/>
      <c r="K3" s="26"/>
      <c r="L3" s="25"/>
      <c r="M3" s="24" t="s">
        <v>224</v>
      </c>
      <c r="N3" s="23"/>
      <c r="O3" s="22" t="s">
        <v>223</v>
      </c>
      <c r="P3" s="22"/>
      <c r="Q3" s="22"/>
      <c r="R3" s="22"/>
      <c r="S3" s="22"/>
      <c r="T3" s="21"/>
      <c r="U3" s="20" t="s">
        <v>222</v>
      </c>
      <c r="V3" s="19" t="s">
        <v>221</v>
      </c>
      <c r="W3" s="19" t="s">
        <v>220</v>
      </c>
      <c r="X3" s="19" t="s">
        <v>219</v>
      </c>
      <c r="Y3" s="18" t="s">
        <v>218</v>
      </c>
      <c r="Z3" s="18" t="s">
        <v>217</v>
      </c>
      <c r="AA3" s="18" t="s">
        <v>216</v>
      </c>
      <c r="AB3" s="18" t="s">
        <v>215</v>
      </c>
      <c r="AC3" s="17" t="s">
        <v>214</v>
      </c>
    </row>
    <row r="4" spans="1:34" x14ac:dyDescent="0.25">
      <c r="A4" s="1" t="s">
        <v>207</v>
      </c>
      <c r="B4" s="1" t="s">
        <v>213</v>
      </c>
      <c r="C4" s="15">
        <v>8298.4</v>
      </c>
      <c r="D4" s="6">
        <v>69606929.069999993</v>
      </c>
      <c r="E4" s="7">
        <v>-8014652.5913117798</v>
      </c>
      <c r="F4" s="6">
        <v>61592276.47868821</v>
      </c>
      <c r="G4" s="6">
        <v>13313238.560000001</v>
      </c>
      <c r="H4" s="6">
        <v>898389.8</v>
      </c>
      <c r="I4" s="6">
        <v>47380648.118688211</v>
      </c>
      <c r="J4" s="6">
        <v>0</v>
      </c>
      <c r="K4" s="13">
        <v>7422.1869852848995</v>
      </c>
      <c r="L4" s="14">
        <v>8350.6</v>
      </c>
      <c r="M4" s="5">
        <v>69640328.120000005</v>
      </c>
      <c r="N4" s="3">
        <v>-8015414.5644666329</v>
      </c>
      <c r="O4" s="5">
        <v>61624913.555533372</v>
      </c>
      <c r="P4" s="5">
        <v>14845894.210000001</v>
      </c>
      <c r="Q4" s="5">
        <v>1137920.92</v>
      </c>
      <c r="R4" s="5">
        <v>45641098.425533369</v>
      </c>
      <c r="S4" s="5">
        <v>0</v>
      </c>
      <c r="T4" s="13">
        <v>7379.6988905627586</v>
      </c>
      <c r="U4" s="4">
        <f t="shared" ref="U4:U35" si="0">L4-C4</f>
        <v>52.200000000000728</v>
      </c>
      <c r="V4" s="3">
        <f t="shared" ref="V4:V35" si="1">M4-D4</f>
        <v>33399.050000011921</v>
      </c>
      <c r="W4" s="3">
        <f t="shared" ref="W4:W35" si="2">N4-E4</f>
        <v>-761.97315485309809</v>
      </c>
      <c r="X4" s="3">
        <f t="shared" ref="X4:X35" si="3">O4-F4</f>
        <v>32637.076845161617</v>
      </c>
      <c r="Y4" s="3">
        <f t="shared" ref="Y4:Y35" si="4">P4-G4</f>
        <v>1532655.6500000004</v>
      </c>
      <c r="Z4" s="3">
        <f t="shared" ref="Z4:Z35" si="5">Q4-H4</f>
        <v>239531.11999999988</v>
      </c>
      <c r="AA4" s="3">
        <f t="shared" ref="AA4:AA35" si="6">R4-I4</f>
        <v>-1739549.6931548417</v>
      </c>
      <c r="AB4" s="3">
        <f t="shared" ref="AB4:AB35" si="7">S4-J4</f>
        <v>0</v>
      </c>
      <c r="AC4" s="2">
        <f t="shared" ref="AC4:AC35" si="8">T4-K4</f>
        <v>-42.488094722140886</v>
      </c>
    </row>
    <row r="5" spans="1:34" x14ac:dyDescent="0.25">
      <c r="A5" s="1" t="s">
        <v>207</v>
      </c>
      <c r="B5" s="1" t="s">
        <v>212</v>
      </c>
      <c r="C5" s="15">
        <v>42203.9</v>
      </c>
      <c r="D5" s="6">
        <v>346463321.70000005</v>
      </c>
      <c r="E5" s="7">
        <v>-39892338.250764214</v>
      </c>
      <c r="F5" s="6">
        <v>306570983.44923586</v>
      </c>
      <c r="G5" s="6">
        <v>57679644.359999999</v>
      </c>
      <c r="H5" s="6">
        <v>4186611.58</v>
      </c>
      <c r="I5" s="6">
        <v>244704727.50923583</v>
      </c>
      <c r="J5" s="6">
        <v>0</v>
      </c>
      <c r="K5" s="13">
        <v>7264.0439260171652</v>
      </c>
      <c r="L5" s="14">
        <v>41856.5</v>
      </c>
      <c r="M5" s="5">
        <v>343842084</v>
      </c>
      <c r="N5" s="3">
        <v>-39575299.576721169</v>
      </c>
      <c r="O5" s="5">
        <v>304266784.42327881</v>
      </c>
      <c r="P5" s="5">
        <v>57066935.479999997</v>
      </c>
      <c r="Q5" s="5">
        <v>4588758.4800000004</v>
      </c>
      <c r="R5" s="5">
        <v>242611090.46327883</v>
      </c>
      <c r="S5" s="5">
        <v>0</v>
      </c>
      <c r="T5" s="13">
        <v>7269.2839683986667</v>
      </c>
      <c r="U5" s="4">
        <f t="shared" si="0"/>
        <v>-347.40000000000146</v>
      </c>
      <c r="V5" s="3">
        <f t="shared" si="1"/>
        <v>-2621237.7000000477</v>
      </c>
      <c r="W5" s="3">
        <f t="shared" si="2"/>
        <v>317038.67404304445</v>
      </c>
      <c r="X5" s="3">
        <f t="shared" si="3"/>
        <v>-2304199.0259570479</v>
      </c>
      <c r="Y5" s="3">
        <f t="shared" si="4"/>
        <v>-612708.88000000268</v>
      </c>
      <c r="Z5" s="3">
        <f t="shared" si="5"/>
        <v>402146.90000000037</v>
      </c>
      <c r="AA5" s="3">
        <f t="shared" si="6"/>
        <v>-2093637.0459569991</v>
      </c>
      <c r="AB5" s="3">
        <f t="shared" si="7"/>
        <v>0</v>
      </c>
      <c r="AC5" s="2">
        <f t="shared" si="8"/>
        <v>5.2400423815015529</v>
      </c>
      <c r="AD5" s="1" t="s">
        <v>0</v>
      </c>
    </row>
    <row r="6" spans="1:34" x14ac:dyDescent="0.25">
      <c r="A6" s="1" t="s">
        <v>207</v>
      </c>
      <c r="B6" s="1" t="s">
        <v>211</v>
      </c>
      <c r="C6" s="15">
        <v>8119.9</v>
      </c>
      <c r="D6" s="6">
        <v>71672575.070000008</v>
      </c>
      <c r="E6" s="7">
        <v>-8252494.359190722</v>
      </c>
      <c r="F6" s="6">
        <v>63420080.710809283</v>
      </c>
      <c r="G6" s="6">
        <v>16250212.970000001</v>
      </c>
      <c r="H6" s="6">
        <v>1330409.1599999999</v>
      </c>
      <c r="I6" s="6">
        <v>45839458.580809288</v>
      </c>
      <c r="J6" s="6">
        <v>0</v>
      </c>
      <c r="K6" s="13">
        <v>7810.4509551606898</v>
      </c>
      <c r="L6" s="14">
        <v>8047.1</v>
      </c>
      <c r="M6" s="5">
        <v>70553827.780000001</v>
      </c>
      <c r="N6" s="3">
        <v>-8120555.9197282325</v>
      </c>
      <c r="O6" s="5">
        <v>62433271.860271767</v>
      </c>
      <c r="P6" s="5">
        <v>15741184.34</v>
      </c>
      <c r="Q6" s="5">
        <v>1458065.56</v>
      </c>
      <c r="R6" s="5">
        <v>45234021.960271761</v>
      </c>
      <c r="S6" s="5">
        <v>0</v>
      </c>
      <c r="T6" s="13">
        <v>7758.4809260816646</v>
      </c>
      <c r="U6" s="4">
        <f t="shared" si="0"/>
        <v>-72.799999999999272</v>
      </c>
      <c r="V6" s="3">
        <f t="shared" si="1"/>
        <v>-1118747.2900000066</v>
      </c>
      <c r="W6" s="3">
        <f t="shared" si="2"/>
        <v>131938.43946248945</v>
      </c>
      <c r="X6" s="3">
        <f t="shared" si="3"/>
        <v>-986808.85053751618</v>
      </c>
      <c r="Y6" s="3">
        <f t="shared" si="4"/>
        <v>-509028.63000000082</v>
      </c>
      <c r="Z6" s="3">
        <f t="shared" si="5"/>
        <v>127656.40000000014</v>
      </c>
      <c r="AA6" s="3">
        <f t="shared" si="6"/>
        <v>-605436.62053752691</v>
      </c>
      <c r="AB6" s="3">
        <f t="shared" si="7"/>
        <v>0</v>
      </c>
      <c r="AC6" s="2">
        <f t="shared" si="8"/>
        <v>-51.970029079025153</v>
      </c>
    </row>
    <row r="7" spans="1:34" x14ac:dyDescent="0.25">
      <c r="A7" s="1" t="s">
        <v>207</v>
      </c>
      <c r="B7" s="1" t="s">
        <v>210</v>
      </c>
      <c r="C7" s="15">
        <v>17195.400000000005</v>
      </c>
      <c r="D7" s="6">
        <v>139046144.75999999</v>
      </c>
      <c r="E7" s="7">
        <v>-16009994.397137493</v>
      </c>
      <c r="F7" s="6">
        <v>123036150.3628625</v>
      </c>
      <c r="G7" s="6">
        <v>27318748.300000001</v>
      </c>
      <c r="H7" s="6">
        <v>1936529.5</v>
      </c>
      <c r="I7" s="6">
        <v>93780872.562862501</v>
      </c>
      <c r="J7" s="6">
        <v>0</v>
      </c>
      <c r="K7" s="13">
        <v>7155.1781501368077</v>
      </c>
      <c r="L7" s="14">
        <v>17208.900000000001</v>
      </c>
      <c r="M7" s="5">
        <v>139144144.52000001</v>
      </c>
      <c r="N7" s="3">
        <v>-16015116.996922299</v>
      </c>
      <c r="O7" s="5">
        <v>123129027.52307771</v>
      </c>
      <c r="P7" s="5">
        <v>26084286.670000002</v>
      </c>
      <c r="Q7" s="5">
        <v>2074475.47</v>
      </c>
      <c r="R7" s="5">
        <v>94970265.383077711</v>
      </c>
      <c r="S7" s="5">
        <v>0</v>
      </c>
      <c r="T7" s="13">
        <v>7154.9621139688015</v>
      </c>
      <c r="U7" s="4">
        <f t="shared" si="0"/>
        <v>13.499999999996362</v>
      </c>
      <c r="V7" s="3">
        <f t="shared" si="1"/>
        <v>97999.760000020266</v>
      </c>
      <c r="W7" s="3">
        <f t="shared" si="2"/>
        <v>-5122.5997848063707</v>
      </c>
      <c r="X7" s="3">
        <f t="shared" si="3"/>
        <v>92877.160215213895</v>
      </c>
      <c r="Y7" s="3">
        <f t="shared" si="4"/>
        <v>-1234461.629999999</v>
      </c>
      <c r="Z7" s="3">
        <f t="shared" si="5"/>
        <v>137945.96999999997</v>
      </c>
      <c r="AA7" s="3">
        <f t="shared" si="6"/>
        <v>1189392.8202152103</v>
      </c>
      <c r="AB7" s="3">
        <f t="shared" si="7"/>
        <v>0</v>
      </c>
      <c r="AC7" s="2">
        <f t="shared" si="8"/>
        <v>-0.21603616800621239</v>
      </c>
    </row>
    <row r="8" spans="1:34" x14ac:dyDescent="0.25">
      <c r="A8" s="1" t="s">
        <v>207</v>
      </c>
      <c r="B8" s="1" t="s">
        <v>209</v>
      </c>
      <c r="C8" s="15">
        <v>1030.2</v>
      </c>
      <c r="D8" s="6">
        <v>8957774.7400000002</v>
      </c>
      <c r="E8" s="7">
        <v>-1031412.4397030838</v>
      </c>
      <c r="F8" s="6">
        <v>7926362.3002969166</v>
      </c>
      <c r="G8" s="6">
        <v>3884889.21</v>
      </c>
      <c r="H8" s="6">
        <v>208497.83</v>
      </c>
      <c r="I8" s="6">
        <v>3832975.2602969166</v>
      </c>
      <c r="J8" s="6">
        <v>0</v>
      </c>
      <c r="K8" s="13">
        <v>7694.0033976867753</v>
      </c>
      <c r="L8" s="14">
        <v>1021.3</v>
      </c>
      <c r="M8" s="5">
        <v>8921075.120000001</v>
      </c>
      <c r="N8" s="3">
        <v>-1026791.7653164113</v>
      </c>
      <c r="O8" s="5">
        <v>7894283.3546835901</v>
      </c>
      <c r="P8" s="5">
        <v>3457897.2</v>
      </c>
      <c r="Q8" s="5">
        <v>270969.08</v>
      </c>
      <c r="R8" s="5">
        <v>4165417.0746835899</v>
      </c>
      <c r="S8" s="5">
        <v>0</v>
      </c>
      <c r="T8" s="13">
        <v>7729.6419804989628</v>
      </c>
      <c r="U8" s="4">
        <f t="shared" si="0"/>
        <v>-8.9000000000000909</v>
      </c>
      <c r="V8" s="3">
        <f t="shared" si="1"/>
        <v>-36699.61999999918</v>
      </c>
      <c r="W8" s="3">
        <f t="shared" si="2"/>
        <v>4620.6743866725592</v>
      </c>
      <c r="X8" s="3">
        <f t="shared" si="3"/>
        <v>-32078.945613326505</v>
      </c>
      <c r="Y8" s="3">
        <f t="shared" si="4"/>
        <v>-426992.00999999978</v>
      </c>
      <c r="Z8" s="3">
        <f t="shared" si="5"/>
        <v>62471.250000000029</v>
      </c>
      <c r="AA8" s="3">
        <f t="shared" si="6"/>
        <v>332441.81438667327</v>
      </c>
      <c r="AB8" s="3">
        <f t="shared" si="7"/>
        <v>0</v>
      </c>
      <c r="AC8" s="2">
        <f t="shared" si="8"/>
        <v>35.638582812187451</v>
      </c>
    </row>
    <row r="9" spans="1:34" x14ac:dyDescent="0.25">
      <c r="A9" s="1" t="s">
        <v>207</v>
      </c>
      <c r="B9" s="1" t="s">
        <v>208</v>
      </c>
      <c r="C9" s="15">
        <v>971.1</v>
      </c>
      <c r="D9" s="6">
        <v>8405546.0899999999</v>
      </c>
      <c r="E9" s="7">
        <v>-967827.95407999028</v>
      </c>
      <c r="F9" s="6">
        <v>7437718.1359200096</v>
      </c>
      <c r="G9" s="6">
        <v>2769961.56</v>
      </c>
      <c r="H9" s="6">
        <v>166482.39000000001</v>
      </c>
      <c r="I9" s="6">
        <v>4501274.1859200103</v>
      </c>
      <c r="J9" s="6">
        <v>0</v>
      </c>
      <c r="K9" s="13">
        <v>7659.0651178251564</v>
      </c>
      <c r="L9" s="14">
        <v>954.3</v>
      </c>
      <c r="M9" s="5">
        <v>8313472.8399999999</v>
      </c>
      <c r="N9" s="3">
        <v>-956858.37620136957</v>
      </c>
      <c r="O9" s="5">
        <v>7356614.4637986301</v>
      </c>
      <c r="P9" s="5">
        <v>2579918.63</v>
      </c>
      <c r="Q9" s="5">
        <v>212385.77</v>
      </c>
      <c r="R9" s="5">
        <v>4564310.0637986306</v>
      </c>
      <c r="S9" s="5">
        <v>0</v>
      </c>
      <c r="T9" s="13">
        <v>7708.9117298529081</v>
      </c>
      <c r="U9" s="4">
        <f t="shared" si="0"/>
        <v>-16.800000000000068</v>
      </c>
      <c r="V9" s="3">
        <f t="shared" si="1"/>
        <v>-92073.25</v>
      </c>
      <c r="W9" s="3">
        <f t="shared" si="2"/>
        <v>10969.577878620708</v>
      </c>
      <c r="X9" s="3">
        <f t="shared" si="3"/>
        <v>-81103.672121379524</v>
      </c>
      <c r="Y9" s="3">
        <f t="shared" si="4"/>
        <v>-190042.93000000017</v>
      </c>
      <c r="Z9" s="3">
        <f t="shared" si="5"/>
        <v>45903.379999999976</v>
      </c>
      <c r="AA9" s="3">
        <f t="shared" si="6"/>
        <v>63035.877878620289</v>
      </c>
      <c r="AB9" s="3">
        <f t="shared" si="7"/>
        <v>0</v>
      </c>
      <c r="AC9" s="2">
        <f t="shared" si="8"/>
        <v>49.846612027751689</v>
      </c>
    </row>
    <row r="10" spans="1:34" x14ac:dyDescent="0.25">
      <c r="A10" s="1" t="s">
        <v>207</v>
      </c>
      <c r="B10" s="1" t="s">
        <v>206</v>
      </c>
      <c r="C10" s="15">
        <v>10579.8</v>
      </c>
      <c r="D10" s="6">
        <v>92025262.569999993</v>
      </c>
      <c r="E10" s="7">
        <v>-10595935.188881584</v>
      </c>
      <c r="F10" s="6">
        <v>81429327.381118417</v>
      </c>
      <c r="G10" s="6">
        <v>15877873.68</v>
      </c>
      <c r="H10" s="6">
        <v>1286817.02</v>
      </c>
      <c r="I10" s="6">
        <v>64264636.681118414</v>
      </c>
      <c r="J10" s="6">
        <v>0</v>
      </c>
      <c r="K10" s="13">
        <v>7696.6792738159911</v>
      </c>
      <c r="L10" s="14">
        <v>10514.7</v>
      </c>
      <c r="M10" s="5">
        <v>91047042.579999998</v>
      </c>
      <c r="N10" s="3">
        <v>-10479269.85481506</v>
      </c>
      <c r="O10" s="5">
        <v>80567772.725184932</v>
      </c>
      <c r="P10" s="5">
        <v>15486953.220000001</v>
      </c>
      <c r="Q10" s="5">
        <v>1365955.26</v>
      </c>
      <c r="R10" s="5">
        <v>63714864.245184936</v>
      </c>
      <c r="S10" s="5">
        <v>0</v>
      </c>
      <c r="T10" s="13">
        <v>7662.393860517649</v>
      </c>
      <c r="U10" s="4">
        <f t="shared" si="0"/>
        <v>-65.099999999998545</v>
      </c>
      <c r="V10" s="3">
        <f t="shared" si="1"/>
        <v>-978219.98999999464</v>
      </c>
      <c r="W10" s="3">
        <f t="shared" si="2"/>
        <v>116665.33406652324</v>
      </c>
      <c r="X10" s="3">
        <f t="shared" si="3"/>
        <v>-861554.65593348444</v>
      </c>
      <c r="Y10" s="3">
        <f t="shared" si="4"/>
        <v>-390920.45999999903</v>
      </c>
      <c r="Z10" s="3">
        <f t="shared" si="5"/>
        <v>79138.239999999991</v>
      </c>
      <c r="AA10" s="3">
        <f t="shared" si="6"/>
        <v>-549772.43593347818</v>
      </c>
      <c r="AB10" s="3">
        <f t="shared" si="7"/>
        <v>0</v>
      </c>
      <c r="AC10" s="2">
        <f t="shared" si="8"/>
        <v>-34.285413298342064</v>
      </c>
    </row>
    <row r="11" spans="1:34" x14ac:dyDescent="0.25">
      <c r="A11" s="1" t="s">
        <v>205</v>
      </c>
      <c r="B11" s="1" t="s">
        <v>205</v>
      </c>
      <c r="C11" s="15">
        <v>2287.1</v>
      </c>
      <c r="D11" s="6">
        <v>18381726.639999997</v>
      </c>
      <c r="E11" s="7">
        <v>-2116501.2595212422</v>
      </c>
      <c r="F11" s="6">
        <v>16265225.380478755</v>
      </c>
      <c r="G11" s="6">
        <v>3557617.23</v>
      </c>
      <c r="H11" s="6">
        <v>400769.92</v>
      </c>
      <c r="I11" s="6">
        <v>12306838.230478754</v>
      </c>
      <c r="J11" s="6">
        <v>0</v>
      </c>
      <c r="K11" s="13">
        <v>7111.7246209080304</v>
      </c>
      <c r="L11" s="14">
        <v>2336.9</v>
      </c>
      <c r="M11" s="5">
        <v>18729770.449999999</v>
      </c>
      <c r="N11" s="3">
        <v>-2155746.2307667076</v>
      </c>
      <c r="O11" s="5">
        <v>16574024.219233291</v>
      </c>
      <c r="P11" s="5">
        <v>3544999.32</v>
      </c>
      <c r="Q11" s="5">
        <v>404538.22</v>
      </c>
      <c r="R11" s="5">
        <v>12624486.67923329</v>
      </c>
      <c r="S11" s="5">
        <v>0</v>
      </c>
      <c r="T11" s="13">
        <v>7092.3121311281147</v>
      </c>
      <c r="U11" s="4">
        <f t="shared" si="0"/>
        <v>49.800000000000182</v>
      </c>
      <c r="V11" s="3">
        <f t="shared" si="1"/>
        <v>348043.81000000238</v>
      </c>
      <c r="W11" s="3">
        <f t="shared" si="2"/>
        <v>-39244.971245465335</v>
      </c>
      <c r="X11" s="3">
        <f t="shared" si="3"/>
        <v>308798.83875453658</v>
      </c>
      <c r="Y11" s="3">
        <f t="shared" si="4"/>
        <v>-12617.910000000149</v>
      </c>
      <c r="Z11" s="3">
        <f t="shared" si="5"/>
        <v>3768.2999999999884</v>
      </c>
      <c r="AA11" s="3">
        <f t="shared" si="6"/>
        <v>317648.44875453599</v>
      </c>
      <c r="AB11" s="3">
        <f t="shared" si="7"/>
        <v>0</v>
      </c>
      <c r="AC11" s="2">
        <f t="shared" si="8"/>
        <v>-19.412489779915632</v>
      </c>
    </row>
    <row r="12" spans="1:34" x14ac:dyDescent="0.25">
      <c r="A12" s="1" t="s">
        <v>205</v>
      </c>
      <c r="B12" s="1" t="s">
        <v>204</v>
      </c>
      <c r="C12" s="15">
        <v>304.3</v>
      </c>
      <c r="D12" s="6">
        <v>3324490.47</v>
      </c>
      <c r="E12" s="7">
        <v>-382787.12358336797</v>
      </c>
      <c r="F12" s="6">
        <v>2941703.3464166322</v>
      </c>
      <c r="G12" s="6">
        <v>946358.91</v>
      </c>
      <c r="H12" s="6">
        <v>76461.8</v>
      </c>
      <c r="I12" s="6">
        <v>1918882.636416632</v>
      </c>
      <c r="J12" s="6">
        <v>0</v>
      </c>
      <c r="K12" s="13">
        <v>9667.1158278561688</v>
      </c>
      <c r="L12" s="14">
        <v>299.40000000000003</v>
      </c>
      <c r="M12" s="5">
        <v>3303001.16</v>
      </c>
      <c r="N12" s="3">
        <v>-380166.55462470243</v>
      </c>
      <c r="O12" s="5">
        <v>2922834.6053752978</v>
      </c>
      <c r="P12" s="5">
        <v>909012.21</v>
      </c>
      <c r="Q12" s="5">
        <v>77531.39</v>
      </c>
      <c r="R12" s="5">
        <v>1936291.005375298</v>
      </c>
      <c r="S12" s="5">
        <v>0</v>
      </c>
      <c r="T12" s="13">
        <v>9762.3066311800176</v>
      </c>
      <c r="U12" s="4">
        <f t="shared" si="0"/>
        <v>-4.8999999999999773</v>
      </c>
      <c r="V12" s="3">
        <f t="shared" si="1"/>
        <v>-21489.310000000056</v>
      </c>
      <c r="W12" s="3">
        <f t="shared" si="2"/>
        <v>2620.5689586655353</v>
      </c>
      <c r="X12" s="3">
        <f t="shared" si="3"/>
        <v>-18868.741041334346</v>
      </c>
      <c r="Y12" s="3">
        <f t="shared" si="4"/>
        <v>-37346.70000000007</v>
      </c>
      <c r="Z12" s="3">
        <f t="shared" si="5"/>
        <v>1069.5899999999965</v>
      </c>
      <c r="AA12" s="3">
        <f t="shared" si="6"/>
        <v>17408.368958665989</v>
      </c>
      <c r="AB12" s="3">
        <f t="shared" si="7"/>
        <v>0</v>
      </c>
      <c r="AC12" s="2">
        <f t="shared" si="8"/>
        <v>95.190803323848741</v>
      </c>
    </row>
    <row r="13" spans="1:34" x14ac:dyDescent="0.25">
      <c r="A13" s="1" t="s">
        <v>197</v>
      </c>
      <c r="B13" s="1" t="s">
        <v>203</v>
      </c>
      <c r="C13" s="15">
        <v>2709.9</v>
      </c>
      <c r="D13" s="6">
        <v>23406763.350000001</v>
      </c>
      <c r="E13" s="7">
        <v>-2695091.983567364</v>
      </c>
      <c r="F13" s="6">
        <v>20711671.366432637</v>
      </c>
      <c r="G13" s="6">
        <v>10261732.460000001</v>
      </c>
      <c r="H13" s="6">
        <v>700782.65</v>
      </c>
      <c r="I13" s="6">
        <v>9749156.2564326357</v>
      </c>
      <c r="J13" s="6">
        <v>0</v>
      </c>
      <c r="K13" s="13">
        <v>7642.9651892810198</v>
      </c>
      <c r="L13" s="14">
        <v>2684.6</v>
      </c>
      <c r="M13" s="5">
        <v>23331656.349999998</v>
      </c>
      <c r="N13" s="3">
        <v>-2685410.9273964227</v>
      </c>
      <c r="O13" s="5">
        <v>20646245.422603574</v>
      </c>
      <c r="P13" s="5">
        <v>10189453.279999999</v>
      </c>
      <c r="Q13" s="5">
        <v>772198.92</v>
      </c>
      <c r="R13" s="5">
        <v>9684593.2226035744</v>
      </c>
      <c r="S13" s="5">
        <v>0</v>
      </c>
      <c r="T13" s="13">
        <v>7690.6225965147787</v>
      </c>
      <c r="U13" s="4">
        <f t="shared" si="0"/>
        <v>-25.300000000000182</v>
      </c>
      <c r="V13" s="3">
        <f t="shared" si="1"/>
        <v>-75107.000000003725</v>
      </c>
      <c r="W13" s="3">
        <f t="shared" si="2"/>
        <v>9681.0561709413305</v>
      </c>
      <c r="X13" s="3">
        <f t="shared" si="3"/>
        <v>-65425.943829063326</v>
      </c>
      <c r="Y13" s="3">
        <f t="shared" si="4"/>
        <v>-72279.180000001565</v>
      </c>
      <c r="Z13" s="3">
        <f t="shared" si="5"/>
        <v>71416.270000000019</v>
      </c>
      <c r="AA13" s="3">
        <f t="shared" si="6"/>
        <v>-64563.033829061314</v>
      </c>
      <c r="AB13" s="3">
        <f t="shared" si="7"/>
        <v>0</v>
      </c>
      <c r="AC13" s="2">
        <f t="shared" si="8"/>
        <v>47.657407233758931</v>
      </c>
    </row>
    <row r="14" spans="1:34" x14ac:dyDescent="0.25">
      <c r="A14" s="1" t="s">
        <v>197</v>
      </c>
      <c r="B14" s="1" t="s">
        <v>202</v>
      </c>
      <c r="C14" s="15">
        <v>1416.5</v>
      </c>
      <c r="D14" s="6">
        <v>13766887.969999999</v>
      </c>
      <c r="E14" s="7">
        <v>-1585141.3906236198</v>
      </c>
      <c r="F14" s="6">
        <v>12181746.579376379</v>
      </c>
      <c r="G14" s="6">
        <v>3538249.49</v>
      </c>
      <c r="H14" s="6">
        <v>280118.09000000003</v>
      </c>
      <c r="I14" s="6">
        <v>8363378.999376379</v>
      </c>
      <c r="J14" s="6">
        <v>0</v>
      </c>
      <c r="K14" s="13">
        <v>8599.8916903468962</v>
      </c>
      <c r="L14" s="14">
        <v>1409.2</v>
      </c>
      <c r="M14" s="5">
        <v>13813831.050000001</v>
      </c>
      <c r="N14" s="3">
        <v>-1589934.8205031317</v>
      </c>
      <c r="O14" s="5">
        <v>12223896.229496868</v>
      </c>
      <c r="P14" s="5">
        <v>3473493.61</v>
      </c>
      <c r="Q14" s="5">
        <v>299215.05</v>
      </c>
      <c r="R14" s="5">
        <v>8451187.5694968682</v>
      </c>
      <c r="S14" s="5">
        <v>0</v>
      </c>
      <c r="T14" s="13">
        <v>8674.3515679086486</v>
      </c>
      <c r="U14" s="4">
        <f t="shared" si="0"/>
        <v>-7.2999999999999545</v>
      </c>
      <c r="V14" s="3">
        <f t="shared" si="1"/>
        <v>46943.080000001937</v>
      </c>
      <c r="W14" s="3">
        <f t="shared" si="2"/>
        <v>-4793.4298795119394</v>
      </c>
      <c r="X14" s="3">
        <f t="shared" si="3"/>
        <v>42149.650120489299</v>
      </c>
      <c r="Y14" s="3">
        <f t="shared" si="4"/>
        <v>-64755.880000000354</v>
      </c>
      <c r="Z14" s="3">
        <f t="shared" si="5"/>
        <v>19096.959999999963</v>
      </c>
      <c r="AA14" s="3">
        <f t="shared" si="6"/>
        <v>87808.570120489225</v>
      </c>
      <c r="AB14" s="3">
        <f t="shared" si="7"/>
        <v>0</v>
      </c>
      <c r="AC14" s="2">
        <f t="shared" si="8"/>
        <v>74.459877561752364</v>
      </c>
    </row>
    <row r="15" spans="1:34" x14ac:dyDescent="0.25">
      <c r="A15" s="1" t="s">
        <v>197</v>
      </c>
      <c r="B15" s="1" t="s">
        <v>201</v>
      </c>
      <c r="C15" s="15">
        <v>51655.9</v>
      </c>
      <c r="D15" s="6">
        <v>431031894.40000004</v>
      </c>
      <c r="E15" s="7">
        <v>-49629698.300824434</v>
      </c>
      <c r="F15" s="6">
        <v>381402196.09917557</v>
      </c>
      <c r="G15" s="6">
        <v>118214588.52</v>
      </c>
      <c r="H15" s="6">
        <v>9597344.5</v>
      </c>
      <c r="I15" s="6">
        <v>253590263.07917559</v>
      </c>
      <c r="J15" s="6">
        <v>0</v>
      </c>
      <c r="K15" s="13">
        <v>7383.5166186084371</v>
      </c>
      <c r="L15" s="14">
        <v>51888.7</v>
      </c>
      <c r="M15" s="5">
        <v>433166985.29999995</v>
      </c>
      <c r="N15" s="3">
        <v>-49856355.599545144</v>
      </c>
      <c r="O15" s="5">
        <v>383310629.70045483</v>
      </c>
      <c r="P15" s="5">
        <v>118305955.76000001</v>
      </c>
      <c r="Q15" s="5">
        <v>9615074.5399999991</v>
      </c>
      <c r="R15" s="5">
        <v>255389599.40045485</v>
      </c>
      <c r="S15" s="5">
        <v>0</v>
      </c>
      <c r="T15" s="13">
        <v>7387.1696477355354</v>
      </c>
      <c r="U15" s="4">
        <f t="shared" si="0"/>
        <v>232.79999999999563</v>
      </c>
      <c r="V15" s="3">
        <f t="shared" si="1"/>
        <v>2135090.8999999166</v>
      </c>
      <c r="W15" s="3">
        <f t="shared" si="2"/>
        <v>-226657.29872070998</v>
      </c>
      <c r="X15" s="3">
        <f t="shared" si="3"/>
        <v>1908433.6012792587</v>
      </c>
      <c r="Y15" s="3">
        <f t="shared" si="4"/>
        <v>91367.240000009537</v>
      </c>
      <c r="Z15" s="3">
        <f t="shared" si="5"/>
        <v>17730.039999999106</v>
      </c>
      <c r="AA15" s="3">
        <f t="shared" si="6"/>
        <v>1799336.3212792575</v>
      </c>
      <c r="AB15" s="3">
        <f t="shared" si="7"/>
        <v>0</v>
      </c>
      <c r="AC15" s="2">
        <f t="shared" si="8"/>
        <v>3.6530291270983071</v>
      </c>
    </row>
    <row r="16" spans="1:34" x14ac:dyDescent="0.25">
      <c r="A16" s="1" t="s">
        <v>197</v>
      </c>
      <c r="B16" s="1" t="s">
        <v>200</v>
      </c>
      <c r="C16" s="15">
        <v>14891.3</v>
      </c>
      <c r="D16" s="6">
        <v>120333486.89</v>
      </c>
      <c r="E16" s="7">
        <v>-13855389.189122872</v>
      </c>
      <c r="F16" s="6">
        <v>106478097.70087713</v>
      </c>
      <c r="G16" s="6">
        <v>38569103.780000001</v>
      </c>
      <c r="H16" s="6">
        <v>2846419.85</v>
      </c>
      <c r="I16" s="6">
        <v>65062574.070877127</v>
      </c>
      <c r="J16" s="6">
        <v>0</v>
      </c>
      <c r="K16" s="13">
        <v>7150.3560938854989</v>
      </c>
      <c r="L16" s="14">
        <v>14734.6</v>
      </c>
      <c r="M16" s="5">
        <v>118986055.89</v>
      </c>
      <c r="N16" s="3">
        <v>-13694975.183140287</v>
      </c>
      <c r="O16" s="5">
        <v>105291080.70685971</v>
      </c>
      <c r="P16" s="5">
        <v>38535915.93</v>
      </c>
      <c r="Q16" s="5">
        <v>3102751.54</v>
      </c>
      <c r="R16" s="5">
        <v>63652413.236859709</v>
      </c>
      <c r="S16" s="5">
        <v>0</v>
      </c>
      <c r="T16" s="13">
        <v>7145.839093484703</v>
      </c>
      <c r="U16" s="4">
        <f t="shared" si="0"/>
        <v>-156.69999999999891</v>
      </c>
      <c r="V16" s="3">
        <f t="shared" si="1"/>
        <v>-1347431</v>
      </c>
      <c r="W16" s="3">
        <f t="shared" si="2"/>
        <v>160414.00598258525</v>
      </c>
      <c r="X16" s="3">
        <f t="shared" si="3"/>
        <v>-1187016.9940174222</v>
      </c>
      <c r="Y16" s="3">
        <f t="shared" si="4"/>
        <v>-33187.85000000149</v>
      </c>
      <c r="Z16" s="3">
        <f t="shared" si="5"/>
        <v>256331.68999999994</v>
      </c>
      <c r="AA16" s="3">
        <f t="shared" si="6"/>
        <v>-1410160.8340174183</v>
      </c>
      <c r="AB16" s="3">
        <f t="shared" si="7"/>
        <v>0</v>
      </c>
      <c r="AC16" s="2">
        <f t="shared" si="8"/>
        <v>-4.5170004007959506</v>
      </c>
    </row>
    <row r="17" spans="1:29" x14ac:dyDescent="0.25">
      <c r="A17" s="1" t="s">
        <v>197</v>
      </c>
      <c r="B17" s="1" t="s">
        <v>199</v>
      </c>
      <c r="C17" s="15">
        <v>167.2</v>
      </c>
      <c r="D17" s="6">
        <v>2554704.67</v>
      </c>
      <c r="E17" s="7">
        <v>-294152.76147093216</v>
      </c>
      <c r="F17" s="6">
        <v>2260551.9085290679</v>
      </c>
      <c r="G17" s="6">
        <v>873531.39</v>
      </c>
      <c r="H17" s="6">
        <v>66345.13</v>
      </c>
      <c r="I17" s="6">
        <v>1320675.3885290679</v>
      </c>
      <c r="J17" s="6">
        <v>0</v>
      </c>
      <c r="K17" s="13">
        <v>13520.047299815</v>
      </c>
      <c r="L17" s="14">
        <v>173.4</v>
      </c>
      <c r="M17" s="5">
        <v>2656142.77</v>
      </c>
      <c r="N17" s="3">
        <v>-305714.89277412591</v>
      </c>
      <c r="O17" s="5">
        <v>2350427.877225874</v>
      </c>
      <c r="P17" s="5">
        <v>903632.87</v>
      </c>
      <c r="Q17" s="5">
        <v>69638.17</v>
      </c>
      <c r="R17" s="5">
        <v>1377156.837225874</v>
      </c>
      <c r="S17" s="5">
        <v>0</v>
      </c>
      <c r="T17" s="13">
        <v>13554.947388845871</v>
      </c>
      <c r="U17" s="4">
        <f t="shared" si="0"/>
        <v>6.2000000000000171</v>
      </c>
      <c r="V17" s="3">
        <f t="shared" si="1"/>
        <v>101438.10000000009</v>
      </c>
      <c r="W17" s="3">
        <f t="shared" si="2"/>
        <v>-11562.131303193746</v>
      </c>
      <c r="X17" s="3">
        <f t="shared" si="3"/>
        <v>89875.968696806114</v>
      </c>
      <c r="Y17" s="3">
        <f t="shared" si="4"/>
        <v>30101.479999999981</v>
      </c>
      <c r="Z17" s="3">
        <f t="shared" si="5"/>
        <v>3293.0399999999936</v>
      </c>
      <c r="AA17" s="3">
        <f t="shared" si="6"/>
        <v>56481.448696806096</v>
      </c>
      <c r="AB17" s="3">
        <f t="shared" si="7"/>
        <v>0</v>
      </c>
      <c r="AC17" s="2">
        <f t="shared" si="8"/>
        <v>34.900089030870731</v>
      </c>
    </row>
    <row r="18" spans="1:29" x14ac:dyDescent="0.25">
      <c r="A18" s="1" t="s">
        <v>197</v>
      </c>
      <c r="B18" s="1" t="s">
        <v>198</v>
      </c>
      <c r="C18" s="15">
        <v>40304.1</v>
      </c>
      <c r="D18" s="6">
        <v>351533804.27000004</v>
      </c>
      <c r="E18" s="7">
        <v>-40476161.683457009</v>
      </c>
      <c r="F18" s="6">
        <v>311057642.58654302</v>
      </c>
      <c r="G18" s="6">
        <v>56691443.630000003</v>
      </c>
      <c r="H18" s="6">
        <v>3940566.61</v>
      </c>
      <c r="I18" s="6">
        <v>250425632.34654301</v>
      </c>
      <c r="J18" s="6">
        <v>0</v>
      </c>
      <c r="K18" s="13">
        <v>7717.7667429999192</v>
      </c>
      <c r="L18" s="14">
        <v>39934.100000000006</v>
      </c>
      <c r="M18" s="5">
        <v>347578357.69</v>
      </c>
      <c r="N18" s="3">
        <v>-40005334.634856664</v>
      </c>
      <c r="O18" s="5">
        <v>307573023.05514336</v>
      </c>
      <c r="P18" s="5">
        <v>56561058.670000002</v>
      </c>
      <c r="Q18" s="5">
        <v>4259848.5</v>
      </c>
      <c r="R18" s="5">
        <v>246752115.88514334</v>
      </c>
      <c r="S18" s="5">
        <v>0</v>
      </c>
      <c r="T18" s="13">
        <v>7702.0146455070553</v>
      </c>
      <c r="U18" s="4">
        <f t="shared" si="0"/>
        <v>-369.99999999999272</v>
      </c>
      <c r="V18" s="3">
        <f t="shared" si="1"/>
        <v>-3955446.5800000429</v>
      </c>
      <c r="W18" s="3">
        <f t="shared" si="2"/>
        <v>470827.04860034585</v>
      </c>
      <c r="X18" s="3">
        <f t="shared" si="3"/>
        <v>-3484619.5313996673</v>
      </c>
      <c r="Y18" s="3">
        <f t="shared" si="4"/>
        <v>-130384.96000000089</v>
      </c>
      <c r="Z18" s="3">
        <f t="shared" si="5"/>
        <v>319281.89000000013</v>
      </c>
      <c r="AA18" s="3">
        <f t="shared" si="6"/>
        <v>-3673516.4613996744</v>
      </c>
      <c r="AB18" s="3">
        <f t="shared" si="7"/>
        <v>0</v>
      </c>
      <c r="AC18" s="2">
        <f t="shared" si="8"/>
        <v>-15.752097492863868</v>
      </c>
    </row>
    <row r="19" spans="1:29" x14ac:dyDescent="0.25">
      <c r="A19" s="1" t="s">
        <v>197</v>
      </c>
      <c r="B19" s="1" t="s">
        <v>196</v>
      </c>
      <c r="C19" s="15">
        <v>3347.8</v>
      </c>
      <c r="D19" s="6">
        <v>27117311.239999998</v>
      </c>
      <c r="E19" s="7">
        <v>-3122330.3728930624</v>
      </c>
      <c r="F19" s="6">
        <v>23994980.867106937</v>
      </c>
      <c r="G19" s="6">
        <v>1333582.3600000001</v>
      </c>
      <c r="H19" s="6">
        <v>95636.39</v>
      </c>
      <c r="I19" s="6">
        <v>22565762.117106937</v>
      </c>
      <c r="J19" s="6">
        <v>0</v>
      </c>
      <c r="K19" s="13">
        <v>7167.3877970926987</v>
      </c>
      <c r="L19" s="14">
        <v>2888.8</v>
      </c>
      <c r="M19" s="5">
        <v>23415373.300000001</v>
      </c>
      <c r="N19" s="3">
        <v>-2695046.5232995101</v>
      </c>
      <c r="O19" s="5">
        <v>20720326.776700489</v>
      </c>
      <c r="P19" s="5">
        <v>1267515.1399999999</v>
      </c>
      <c r="Q19" s="5">
        <v>96532.86</v>
      </c>
      <c r="R19" s="5">
        <v>19356278.776700489</v>
      </c>
      <c r="S19" s="5">
        <v>0</v>
      </c>
      <c r="T19" s="13">
        <v>7172.6415039810609</v>
      </c>
      <c r="U19" s="4">
        <f t="shared" si="0"/>
        <v>-459</v>
      </c>
      <c r="V19" s="3">
        <f t="shared" si="1"/>
        <v>-3701937.9399999976</v>
      </c>
      <c r="W19" s="3">
        <f t="shared" si="2"/>
        <v>427283.8495935523</v>
      </c>
      <c r="X19" s="3">
        <f t="shared" si="3"/>
        <v>-3274654.0904064476</v>
      </c>
      <c r="Y19" s="3">
        <f t="shared" si="4"/>
        <v>-66067.220000000205</v>
      </c>
      <c r="Z19" s="3">
        <f t="shared" si="5"/>
        <v>896.47000000000116</v>
      </c>
      <c r="AA19" s="3">
        <f t="shared" si="6"/>
        <v>-3209483.3404064476</v>
      </c>
      <c r="AB19" s="3">
        <f t="shared" si="7"/>
        <v>0</v>
      </c>
      <c r="AC19" s="2">
        <f t="shared" si="8"/>
        <v>5.2537068883621032</v>
      </c>
    </row>
    <row r="20" spans="1:29" x14ac:dyDescent="0.25">
      <c r="A20" s="1" t="s">
        <v>195</v>
      </c>
      <c r="B20" s="1" t="s">
        <v>195</v>
      </c>
      <c r="C20" s="15">
        <v>1392.6</v>
      </c>
      <c r="D20" s="6">
        <v>11938438.619999999</v>
      </c>
      <c r="E20" s="7">
        <v>-1374610.8225199373</v>
      </c>
      <c r="F20" s="6">
        <v>10563827.797480062</v>
      </c>
      <c r="G20" s="6">
        <v>5752602.0999999996</v>
      </c>
      <c r="H20" s="6">
        <v>527158.4</v>
      </c>
      <c r="I20" s="6">
        <v>4284067.2974800617</v>
      </c>
      <c r="J20" s="6">
        <v>0</v>
      </c>
      <c r="K20" s="13">
        <v>7585.6870583656919</v>
      </c>
      <c r="L20" s="14">
        <v>1533.6</v>
      </c>
      <c r="M20" s="5">
        <v>12921184.18</v>
      </c>
      <c r="N20" s="3">
        <v>-1487193.5653155542</v>
      </c>
      <c r="O20" s="5">
        <v>11433990.614684446</v>
      </c>
      <c r="P20" s="5">
        <v>5750194.6799999997</v>
      </c>
      <c r="Q20" s="5">
        <v>524440.66</v>
      </c>
      <c r="R20" s="5">
        <v>5159355.2746844459</v>
      </c>
      <c r="S20" s="5">
        <v>0</v>
      </c>
      <c r="T20" s="13">
        <v>7455.6537654436925</v>
      </c>
      <c r="U20" s="4">
        <f t="shared" si="0"/>
        <v>141</v>
      </c>
      <c r="V20" s="3">
        <f t="shared" si="1"/>
        <v>982745.56000000052</v>
      </c>
      <c r="W20" s="3">
        <f t="shared" si="2"/>
        <v>-112582.74279561685</v>
      </c>
      <c r="X20" s="3">
        <f t="shared" si="3"/>
        <v>870162.81720438413</v>
      </c>
      <c r="Y20" s="3">
        <f t="shared" si="4"/>
        <v>-2407.4199999999255</v>
      </c>
      <c r="Z20" s="3">
        <f t="shared" si="5"/>
        <v>-2717.7399999999907</v>
      </c>
      <c r="AA20" s="3">
        <f t="shared" si="6"/>
        <v>875287.97720438428</v>
      </c>
      <c r="AB20" s="3">
        <f t="shared" si="7"/>
        <v>0</v>
      </c>
      <c r="AC20" s="2">
        <f t="shared" si="8"/>
        <v>-130.03329292199942</v>
      </c>
    </row>
    <row r="21" spans="1:29" x14ac:dyDescent="0.25">
      <c r="A21" s="1" t="s">
        <v>190</v>
      </c>
      <c r="B21" s="1" t="s">
        <v>194</v>
      </c>
      <c r="C21" s="15">
        <v>142.5</v>
      </c>
      <c r="D21" s="6">
        <v>2081092.58</v>
      </c>
      <c r="E21" s="7">
        <v>-239620.31168309835</v>
      </c>
      <c r="F21" s="6">
        <v>1841472.2683169018</v>
      </c>
      <c r="G21" s="6">
        <v>566747.56999999995</v>
      </c>
      <c r="H21" s="6">
        <v>71565.98</v>
      </c>
      <c r="I21" s="6">
        <v>1203158.7183169019</v>
      </c>
      <c r="J21" s="6">
        <v>0</v>
      </c>
      <c r="K21" s="13">
        <v>12922.612409241416</v>
      </c>
      <c r="L21" s="14">
        <v>141.9</v>
      </c>
      <c r="M21" s="5">
        <v>2090175.25</v>
      </c>
      <c r="N21" s="3">
        <v>-240573.55261550259</v>
      </c>
      <c r="O21" s="5">
        <v>1849601.6973844974</v>
      </c>
      <c r="P21" s="5">
        <v>542658.87</v>
      </c>
      <c r="Q21" s="5">
        <v>73216.509999999995</v>
      </c>
      <c r="R21" s="5">
        <v>1233726.3173844975</v>
      </c>
      <c r="S21" s="5">
        <v>0</v>
      </c>
      <c r="T21" s="13">
        <v>13034.543321948537</v>
      </c>
      <c r="U21" s="4">
        <f t="shared" si="0"/>
        <v>-0.59999999999999432</v>
      </c>
      <c r="V21" s="3">
        <f t="shared" si="1"/>
        <v>9082.6699999999255</v>
      </c>
      <c r="W21" s="3">
        <f t="shared" si="2"/>
        <v>-953.24093240423827</v>
      </c>
      <c r="X21" s="3">
        <f t="shared" si="3"/>
        <v>8129.429067595629</v>
      </c>
      <c r="Y21" s="3">
        <f t="shared" si="4"/>
        <v>-24088.699999999953</v>
      </c>
      <c r="Z21" s="3">
        <f t="shared" si="5"/>
        <v>1650.5299999999988</v>
      </c>
      <c r="AA21" s="3">
        <f t="shared" si="6"/>
        <v>30567.599067595555</v>
      </c>
      <c r="AB21" s="3">
        <f t="shared" si="7"/>
        <v>0</v>
      </c>
      <c r="AC21" s="2">
        <f t="shared" si="8"/>
        <v>111.93091270712102</v>
      </c>
    </row>
    <row r="22" spans="1:29" x14ac:dyDescent="0.25">
      <c r="A22" s="1" t="s">
        <v>190</v>
      </c>
      <c r="B22" s="1" t="s">
        <v>193</v>
      </c>
      <c r="C22" s="15">
        <v>50</v>
      </c>
      <c r="D22" s="6">
        <v>844127.87</v>
      </c>
      <c r="E22" s="7">
        <v>-97194.226366320479</v>
      </c>
      <c r="F22" s="6">
        <v>746933.64363367949</v>
      </c>
      <c r="G22" s="6">
        <v>276705.39</v>
      </c>
      <c r="H22" s="6">
        <v>28457.96</v>
      </c>
      <c r="I22" s="6">
        <v>441770.29363367945</v>
      </c>
      <c r="J22" s="6">
        <v>0</v>
      </c>
      <c r="K22" s="13">
        <v>14938.672872673589</v>
      </c>
      <c r="L22" s="14">
        <v>50</v>
      </c>
      <c r="M22" s="5">
        <v>848971.76</v>
      </c>
      <c r="N22" s="3">
        <v>-97714.367430882092</v>
      </c>
      <c r="O22" s="5">
        <v>751257.39256911795</v>
      </c>
      <c r="P22" s="5">
        <v>292169.01</v>
      </c>
      <c r="Q22" s="5">
        <v>29794.16</v>
      </c>
      <c r="R22" s="5">
        <v>429294.22256911796</v>
      </c>
      <c r="S22" s="5">
        <v>0</v>
      </c>
      <c r="T22" s="13">
        <v>15025.147851382359</v>
      </c>
      <c r="U22" s="4">
        <f t="shared" si="0"/>
        <v>0</v>
      </c>
      <c r="V22" s="3">
        <f t="shared" si="1"/>
        <v>4843.890000000014</v>
      </c>
      <c r="W22" s="3">
        <f t="shared" si="2"/>
        <v>-520.14106456161244</v>
      </c>
      <c r="X22" s="3">
        <f t="shared" si="3"/>
        <v>4323.7489354384597</v>
      </c>
      <c r="Y22" s="3">
        <f t="shared" si="4"/>
        <v>15463.619999999995</v>
      </c>
      <c r="Z22" s="3">
        <f t="shared" si="5"/>
        <v>1336.2000000000007</v>
      </c>
      <c r="AA22" s="3">
        <f t="shared" si="6"/>
        <v>-12476.071064561489</v>
      </c>
      <c r="AB22" s="3">
        <f t="shared" si="7"/>
        <v>0</v>
      </c>
      <c r="AC22" s="2">
        <f t="shared" si="8"/>
        <v>86.474978708769413</v>
      </c>
    </row>
    <row r="23" spans="1:29" x14ac:dyDescent="0.25">
      <c r="A23" s="1" t="s">
        <v>190</v>
      </c>
      <c r="B23" s="1" t="s">
        <v>192</v>
      </c>
      <c r="C23" s="15">
        <v>269.2</v>
      </c>
      <c r="D23" s="6">
        <v>3045059.5700000003</v>
      </c>
      <c r="E23" s="7">
        <v>-350613.00504805101</v>
      </c>
      <c r="F23" s="6">
        <v>2694446.5649519493</v>
      </c>
      <c r="G23" s="6">
        <v>710410.34</v>
      </c>
      <c r="H23" s="6">
        <v>82615.8</v>
      </c>
      <c r="I23" s="6">
        <v>1901420.4249519494</v>
      </c>
      <c r="J23" s="6">
        <v>0</v>
      </c>
      <c r="K23" s="13">
        <v>10009.088279910658</v>
      </c>
      <c r="L23" s="14">
        <v>284.60000000000002</v>
      </c>
      <c r="M23" s="5">
        <v>3163138.58</v>
      </c>
      <c r="N23" s="3">
        <v>-364068.74763527897</v>
      </c>
      <c r="O23" s="5">
        <v>2799069.8323647212</v>
      </c>
      <c r="P23" s="5">
        <v>726606.13</v>
      </c>
      <c r="Q23" s="5">
        <v>81931.47</v>
      </c>
      <c r="R23" s="5">
        <v>1990532.2323647214</v>
      </c>
      <c r="S23" s="5">
        <v>0</v>
      </c>
      <c r="T23" s="13">
        <v>9835.1013083792022</v>
      </c>
      <c r="U23" s="4">
        <f t="shared" si="0"/>
        <v>15.400000000000034</v>
      </c>
      <c r="V23" s="3">
        <f t="shared" si="1"/>
        <v>118079.00999999978</v>
      </c>
      <c r="W23" s="3">
        <f t="shared" si="2"/>
        <v>-13455.742587227956</v>
      </c>
      <c r="X23" s="3">
        <f t="shared" si="3"/>
        <v>104623.26741277194</v>
      </c>
      <c r="Y23" s="3">
        <f t="shared" si="4"/>
        <v>16195.790000000037</v>
      </c>
      <c r="Z23" s="3">
        <f t="shared" si="5"/>
        <v>-684.33000000000175</v>
      </c>
      <c r="AA23" s="3">
        <f t="shared" si="6"/>
        <v>89111.807412771974</v>
      </c>
      <c r="AB23" s="3">
        <f t="shared" si="7"/>
        <v>0</v>
      </c>
      <c r="AC23" s="2">
        <f t="shared" si="8"/>
        <v>-173.98697153145622</v>
      </c>
    </row>
    <row r="24" spans="1:29" x14ac:dyDescent="0.25">
      <c r="A24" s="1" t="s">
        <v>190</v>
      </c>
      <c r="B24" s="1" t="s">
        <v>191</v>
      </c>
      <c r="C24" s="15">
        <v>60.6</v>
      </c>
      <c r="D24" s="6">
        <v>872081.39</v>
      </c>
      <c r="E24" s="7">
        <v>-100412.83914665134</v>
      </c>
      <c r="F24" s="6">
        <v>771668.55085334869</v>
      </c>
      <c r="G24" s="6">
        <v>178827.24</v>
      </c>
      <c r="H24" s="6">
        <v>22480.75</v>
      </c>
      <c r="I24" s="6">
        <v>570360.5608533487</v>
      </c>
      <c r="J24" s="6">
        <v>0</v>
      </c>
      <c r="K24" s="13">
        <v>12733.804469527206</v>
      </c>
      <c r="L24" s="14">
        <v>50</v>
      </c>
      <c r="M24" s="5">
        <v>849165.52</v>
      </c>
      <c r="N24" s="3">
        <v>-97736.668686030331</v>
      </c>
      <c r="O24" s="5">
        <v>751428.8513139697</v>
      </c>
      <c r="P24" s="5">
        <v>183608.07</v>
      </c>
      <c r="Q24" s="5">
        <v>22043.759999999998</v>
      </c>
      <c r="R24" s="5">
        <v>545777.02131396974</v>
      </c>
      <c r="S24" s="5">
        <v>0</v>
      </c>
      <c r="T24" s="13">
        <v>15028.577026279394</v>
      </c>
      <c r="U24" s="4">
        <f t="shared" si="0"/>
        <v>-10.600000000000001</v>
      </c>
      <c r="V24" s="3">
        <f t="shared" si="1"/>
        <v>-22915.869999999995</v>
      </c>
      <c r="W24" s="3">
        <f t="shared" si="2"/>
        <v>2676.1704606210114</v>
      </c>
      <c r="X24" s="3">
        <f t="shared" si="3"/>
        <v>-20239.699539378984</v>
      </c>
      <c r="Y24" s="3">
        <f t="shared" si="4"/>
        <v>4780.8300000000163</v>
      </c>
      <c r="Z24" s="3">
        <f t="shared" si="5"/>
        <v>-436.9900000000016</v>
      </c>
      <c r="AA24" s="3">
        <f t="shared" si="6"/>
        <v>-24583.539539378951</v>
      </c>
      <c r="AB24" s="3">
        <f t="shared" si="7"/>
        <v>0</v>
      </c>
      <c r="AC24" s="2">
        <f t="shared" si="8"/>
        <v>2294.7725567521884</v>
      </c>
    </row>
    <row r="25" spans="1:29" x14ac:dyDescent="0.25">
      <c r="A25" s="1" t="s">
        <v>190</v>
      </c>
      <c r="B25" s="1" t="s">
        <v>189</v>
      </c>
      <c r="C25" s="15">
        <v>50</v>
      </c>
      <c r="D25" s="6">
        <v>839618.25</v>
      </c>
      <c r="E25" s="7">
        <v>-96674.981542540307</v>
      </c>
      <c r="F25" s="6">
        <v>742943.26845745975</v>
      </c>
      <c r="G25" s="6">
        <v>141285.53</v>
      </c>
      <c r="H25" s="6">
        <v>17527.54</v>
      </c>
      <c r="I25" s="6">
        <v>584130.19845745969</v>
      </c>
      <c r="J25" s="6">
        <v>0</v>
      </c>
      <c r="K25" s="13">
        <v>14858.865369149195</v>
      </c>
      <c r="L25" s="14">
        <v>50</v>
      </c>
      <c r="M25" s="5">
        <v>830905.84</v>
      </c>
      <c r="N25" s="3">
        <v>-95635.028602395119</v>
      </c>
      <c r="O25" s="5">
        <v>735270.81139760488</v>
      </c>
      <c r="P25" s="5">
        <v>141624.26</v>
      </c>
      <c r="Q25" s="5">
        <v>16996.13</v>
      </c>
      <c r="R25" s="5">
        <v>576650.42139760486</v>
      </c>
      <c r="S25" s="5">
        <v>0</v>
      </c>
      <c r="T25" s="13">
        <v>14705.416227952097</v>
      </c>
      <c r="U25" s="4">
        <f t="shared" si="0"/>
        <v>0</v>
      </c>
      <c r="V25" s="3">
        <f t="shared" si="1"/>
        <v>-8712.4100000000326</v>
      </c>
      <c r="W25" s="3">
        <f t="shared" si="2"/>
        <v>1039.9529401451873</v>
      </c>
      <c r="X25" s="3">
        <f t="shared" si="3"/>
        <v>-7672.4570598548744</v>
      </c>
      <c r="Y25" s="3">
        <f t="shared" si="4"/>
        <v>338.73000000001048</v>
      </c>
      <c r="Z25" s="3">
        <f t="shared" si="5"/>
        <v>-531.40999999999985</v>
      </c>
      <c r="AA25" s="3">
        <f t="shared" si="6"/>
        <v>-7479.7770598548232</v>
      </c>
      <c r="AB25" s="3">
        <f t="shared" si="7"/>
        <v>0</v>
      </c>
      <c r="AC25" s="2">
        <f t="shared" si="8"/>
        <v>-153.44914119709756</v>
      </c>
    </row>
    <row r="26" spans="1:29" x14ac:dyDescent="0.25">
      <c r="A26" s="1" t="s">
        <v>188</v>
      </c>
      <c r="B26" s="1" t="s">
        <v>103</v>
      </c>
      <c r="C26" s="15">
        <v>495.2</v>
      </c>
      <c r="D26" s="6">
        <v>4476165.87</v>
      </c>
      <c r="E26" s="7">
        <v>-515392.86201032298</v>
      </c>
      <c r="F26" s="6">
        <v>3960773.0079896771</v>
      </c>
      <c r="G26" s="6">
        <v>1248439.03</v>
      </c>
      <c r="H26" s="6">
        <v>100133.64</v>
      </c>
      <c r="I26" s="6">
        <v>2612200.3379896772</v>
      </c>
      <c r="J26" s="6">
        <v>0</v>
      </c>
      <c r="K26" s="13">
        <v>7998.3299838240655</v>
      </c>
      <c r="L26" s="14">
        <v>1110.4000000000001</v>
      </c>
      <c r="M26" s="5">
        <v>9404196.4100000001</v>
      </c>
      <c r="N26" s="3">
        <v>-1082397.72710334</v>
      </c>
      <c r="O26" s="5">
        <v>8321798.6828966606</v>
      </c>
      <c r="P26" s="5">
        <v>1182508.8</v>
      </c>
      <c r="Q26" s="5">
        <v>102713.32</v>
      </c>
      <c r="R26" s="5">
        <v>7036576.5628966605</v>
      </c>
      <c r="S26" s="5">
        <v>0</v>
      </c>
      <c r="T26" s="13">
        <v>7494.415240360825</v>
      </c>
      <c r="U26" s="4">
        <f t="shared" si="0"/>
        <v>615.20000000000005</v>
      </c>
      <c r="V26" s="3">
        <f t="shared" si="1"/>
        <v>4928030.54</v>
      </c>
      <c r="W26" s="3">
        <f t="shared" si="2"/>
        <v>-567004.865093017</v>
      </c>
      <c r="X26" s="3">
        <f t="shared" si="3"/>
        <v>4361025.674906984</v>
      </c>
      <c r="Y26" s="3">
        <f t="shared" si="4"/>
        <v>-65930.229999999981</v>
      </c>
      <c r="Z26" s="3">
        <f t="shared" si="5"/>
        <v>2579.6800000000076</v>
      </c>
      <c r="AA26" s="3">
        <f t="shared" si="6"/>
        <v>4424376.2249069829</v>
      </c>
      <c r="AB26" s="3">
        <f t="shared" si="7"/>
        <v>0</v>
      </c>
      <c r="AC26" s="2">
        <f t="shared" si="8"/>
        <v>-503.91474346324048</v>
      </c>
    </row>
    <row r="27" spans="1:29" x14ac:dyDescent="0.25">
      <c r="A27" s="1" t="s">
        <v>188</v>
      </c>
      <c r="B27" s="1" t="s">
        <v>187</v>
      </c>
      <c r="C27" s="15">
        <v>251.5</v>
      </c>
      <c r="D27" s="6">
        <v>2867896.53</v>
      </c>
      <c r="E27" s="7">
        <v>-330214.17067061772</v>
      </c>
      <c r="F27" s="6">
        <v>2537682.359329382</v>
      </c>
      <c r="G27" s="6">
        <v>413234.43</v>
      </c>
      <c r="H27" s="6">
        <v>46950.49</v>
      </c>
      <c r="I27" s="6">
        <v>2077497.4393293818</v>
      </c>
      <c r="J27" s="6">
        <v>0</v>
      </c>
      <c r="K27" s="13">
        <v>10090.188307472692</v>
      </c>
      <c r="L27" s="14">
        <v>251.9</v>
      </c>
      <c r="M27" s="5">
        <v>2836429.4499999997</v>
      </c>
      <c r="N27" s="3">
        <v>-326465.40500837716</v>
      </c>
      <c r="O27" s="5">
        <v>2509964.0449916227</v>
      </c>
      <c r="P27" s="5">
        <v>408084.88</v>
      </c>
      <c r="Q27" s="5">
        <v>47235.040000000001</v>
      </c>
      <c r="R27" s="5">
        <v>2054644.1249916228</v>
      </c>
      <c r="S27" s="5">
        <v>0</v>
      </c>
      <c r="T27" s="13">
        <v>9964.1288010782955</v>
      </c>
      <c r="U27" s="4">
        <f t="shared" si="0"/>
        <v>0.40000000000000568</v>
      </c>
      <c r="V27" s="3">
        <f t="shared" si="1"/>
        <v>-31467.080000000075</v>
      </c>
      <c r="W27" s="3">
        <f t="shared" si="2"/>
        <v>3748.765662240563</v>
      </c>
      <c r="X27" s="3">
        <f t="shared" si="3"/>
        <v>-27718.314337759279</v>
      </c>
      <c r="Y27" s="3">
        <f t="shared" si="4"/>
        <v>-5149.5499999999884</v>
      </c>
      <c r="Z27" s="3">
        <f t="shared" si="5"/>
        <v>284.55000000000291</v>
      </c>
      <c r="AA27" s="3">
        <f t="shared" si="6"/>
        <v>-22853.314337759046</v>
      </c>
      <c r="AB27" s="3">
        <f t="shared" si="7"/>
        <v>0</v>
      </c>
      <c r="AC27" s="2">
        <f t="shared" si="8"/>
        <v>-126.05950639439652</v>
      </c>
    </row>
    <row r="28" spans="1:29" x14ac:dyDescent="0.25">
      <c r="A28" s="1" t="s">
        <v>185</v>
      </c>
      <c r="B28" s="1" t="s">
        <v>186</v>
      </c>
      <c r="C28" s="15">
        <v>30252.5</v>
      </c>
      <c r="D28" s="6">
        <v>248255260.19999999</v>
      </c>
      <c r="E28" s="7">
        <v>-28584505.753267679</v>
      </c>
      <c r="F28" s="6">
        <v>219670754.44673231</v>
      </c>
      <c r="G28" s="6">
        <v>73447586.829999998</v>
      </c>
      <c r="H28" s="6">
        <v>4004588.06</v>
      </c>
      <c r="I28" s="6">
        <v>142218579.5567323</v>
      </c>
      <c r="J28" s="6">
        <v>0</v>
      </c>
      <c r="K28" s="13">
        <v>7261.2430194771441</v>
      </c>
      <c r="L28" s="14">
        <v>29821.599999999999</v>
      </c>
      <c r="M28" s="5">
        <v>244587689.16</v>
      </c>
      <c r="N28" s="3">
        <v>-28151385.539196987</v>
      </c>
      <c r="O28" s="5">
        <v>216436303.620803</v>
      </c>
      <c r="P28" s="5">
        <v>74653111.269999996</v>
      </c>
      <c r="Q28" s="5">
        <v>3756271.62</v>
      </c>
      <c r="R28" s="5">
        <v>138026920.73080301</v>
      </c>
      <c r="S28" s="5">
        <v>0</v>
      </c>
      <c r="T28" s="13">
        <v>7257.7025921078348</v>
      </c>
      <c r="U28" s="4">
        <f t="shared" si="0"/>
        <v>-430.90000000000146</v>
      </c>
      <c r="V28" s="3">
        <f t="shared" si="1"/>
        <v>-3667571.0399999917</v>
      </c>
      <c r="W28" s="3">
        <f t="shared" si="2"/>
        <v>433120.21407069266</v>
      </c>
      <c r="X28" s="3">
        <f t="shared" si="3"/>
        <v>-3234450.8259293139</v>
      </c>
      <c r="Y28" s="3">
        <f t="shared" si="4"/>
        <v>1205524.4399999976</v>
      </c>
      <c r="Z28" s="3">
        <f t="shared" si="5"/>
        <v>-248316.43999999994</v>
      </c>
      <c r="AA28" s="3">
        <f t="shared" si="6"/>
        <v>-4191658.8259292841</v>
      </c>
      <c r="AB28" s="3">
        <f t="shared" si="7"/>
        <v>0</v>
      </c>
      <c r="AC28" s="2">
        <f t="shared" si="8"/>
        <v>-3.5404273693093273</v>
      </c>
    </row>
    <row r="29" spans="1:29" x14ac:dyDescent="0.25">
      <c r="A29" s="1" t="s">
        <v>185</v>
      </c>
      <c r="B29" s="1" t="s">
        <v>185</v>
      </c>
      <c r="C29" s="15">
        <v>30033.8</v>
      </c>
      <c r="D29" s="6">
        <v>249581036.36000001</v>
      </c>
      <c r="E29" s="7">
        <v>-28737157.730279304</v>
      </c>
      <c r="F29" s="6">
        <v>220843878.62972072</v>
      </c>
      <c r="G29" s="6">
        <v>150811456.41</v>
      </c>
      <c r="H29" s="6">
        <v>7360522.4800000004</v>
      </c>
      <c r="I29" s="6">
        <v>62671899.739720717</v>
      </c>
      <c r="J29" s="6">
        <v>0</v>
      </c>
      <c r="K29" s="13">
        <v>7353.1780403985085</v>
      </c>
      <c r="L29" s="14">
        <v>29675.7</v>
      </c>
      <c r="M29" s="5">
        <v>246518892.06</v>
      </c>
      <c r="N29" s="3">
        <v>-28373661.801665585</v>
      </c>
      <c r="O29" s="5">
        <v>218145230.25833443</v>
      </c>
      <c r="P29" s="5">
        <v>146378332.28</v>
      </c>
      <c r="Q29" s="5">
        <v>7893080.5700000003</v>
      </c>
      <c r="R29" s="5">
        <v>63873817.408334427</v>
      </c>
      <c r="S29" s="5">
        <v>0</v>
      </c>
      <c r="T29" s="13">
        <v>7350.9716791292003</v>
      </c>
      <c r="U29" s="4">
        <f t="shared" si="0"/>
        <v>-358.09999999999854</v>
      </c>
      <c r="V29" s="3">
        <f t="shared" si="1"/>
        <v>-3062144.3000000119</v>
      </c>
      <c r="W29" s="3">
        <f t="shared" si="2"/>
        <v>363495.9286137186</v>
      </c>
      <c r="X29" s="3">
        <f t="shared" si="3"/>
        <v>-2698648.3713862896</v>
      </c>
      <c r="Y29" s="3">
        <f t="shared" si="4"/>
        <v>-4433124.1299999952</v>
      </c>
      <c r="Z29" s="3">
        <f t="shared" si="5"/>
        <v>532558.08999999985</v>
      </c>
      <c r="AA29" s="3">
        <f t="shared" si="6"/>
        <v>1201917.6686137095</v>
      </c>
      <c r="AB29" s="3">
        <f t="shared" si="7"/>
        <v>0</v>
      </c>
      <c r="AC29" s="2">
        <f t="shared" si="8"/>
        <v>-2.2063612693082177</v>
      </c>
    </row>
    <row r="30" spans="1:29" x14ac:dyDescent="0.25">
      <c r="A30" s="1" t="s">
        <v>183</v>
      </c>
      <c r="B30" s="1" t="s">
        <v>184</v>
      </c>
      <c r="C30" s="15">
        <v>952.5</v>
      </c>
      <c r="D30" s="6">
        <v>8175304.5</v>
      </c>
      <c r="E30" s="7">
        <v>-941317.57098198694</v>
      </c>
      <c r="F30" s="6">
        <v>7233986.9290180132</v>
      </c>
      <c r="G30" s="6">
        <v>2936734.57</v>
      </c>
      <c r="H30" s="6">
        <v>308435.65000000002</v>
      </c>
      <c r="I30" s="6">
        <v>3988816.709018013</v>
      </c>
      <c r="J30" s="6">
        <v>0</v>
      </c>
      <c r="K30" s="13">
        <v>7594.7369333522447</v>
      </c>
      <c r="L30" s="14">
        <v>909.09999999999991</v>
      </c>
      <c r="M30" s="5">
        <v>7840492.6200000001</v>
      </c>
      <c r="N30" s="3">
        <v>-902419.62431094225</v>
      </c>
      <c r="O30" s="5">
        <v>6938072.9956890577</v>
      </c>
      <c r="P30" s="5">
        <v>2925216.8</v>
      </c>
      <c r="Q30" s="5">
        <v>326462.74</v>
      </c>
      <c r="R30" s="5">
        <v>3686393.4556890577</v>
      </c>
      <c r="S30" s="5">
        <v>0</v>
      </c>
      <c r="T30" s="13">
        <v>7631.8039772181919</v>
      </c>
      <c r="U30" s="4">
        <f t="shared" si="0"/>
        <v>-43.400000000000091</v>
      </c>
      <c r="V30" s="3">
        <f t="shared" si="1"/>
        <v>-334811.87999999989</v>
      </c>
      <c r="W30" s="3">
        <f t="shared" si="2"/>
        <v>38897.946671044687</v>
      </c>
      <c r="X30" s="3">
        <f t="shared" si="3"/>
        <v>-295913.93332895543</v>
      </c>
      <c r="Y30" s="3">
        <f t="shared" si="4"/>
        <v>-11517.770000000019</v>
      </c>
      <c r="Z30" s="3">
        <f t="shared" si="5"/>
        <v>18027.089999999967</v>
      </c>
      <c r="AA30" s="3">
        <f t="shared" si="6"/>
        <v>-302423.25332895527</v>
      </c>
      <c r="AB30" s="3">
        <f t="shared" si="7"/>
        <v>0</v>
      </c>
      <c r="AC30" s="2">
        <f t="shared" si="8"/>
        <v>37.067043865947198</v>
      </c>
    </row>
    <row r="31" spans="1:29" x14ac:dyDescent="0.25">
      <c r="A31" s="1" t="s">
        <v>183</v>
      </c>
      <c r="B31" s="1" t="s">
        <v>182</v>
      </c>
      <c r="C31" s="15">
        <v>1212.8</v>
      </c>
      <c r="D31" s="6">
        <v>10044464.100000001</v>
      </c>
      <c r="E31" s="7">
        <v>-1156535.5820603101</v>
      </c>
      <c r="F31" s="6">
        <v>8887928.5179396905</v>
      </c>
      <c r="G31" s="6">
        <v>3101457.23</v>
      </c>
      <c r="H31" s="6">
        <v>336572.18</v>
      </c>
      <c r="I31" s="6">
        <v>5449899.1079396904</v>
      </c>
      <c r="J31" s="6">
        <v>0</v>
      </c>
      <c r="K31" s="13">
        <v>7328.437102522832</v>
      </c>
      <c r="L31" s="14">
        <v>1240.7</v>
      </c>
      <c r="M31" s="5">
        <v>10254338.560000001</v>
      </c>
      <c r="N31" s="3">
        <v>-1180246.8032770636</v>
      </c>
      <c r="O31" s="5">
        <v>9074091.7567229364</v>
      </c>
      <c r="P31" s="5">
        <v>3153339.16</v>
      </c>
      <c r="Q31" s="5">
        <v>349140.91</v>
      </c>
      <c r="R31" s="5">
        <v>5571611.6867229361</v>
      </c>
      <c r="S31" s="5">
        <v>0</v>
      </c>
      <c r="T31" s="13">
        <v>7313.6872384322851</v>
      </c>
      <c r="U31" s="4">
        <f t="shared" si="0"/>
        <v>27.900000000000091</v>
      </c>
      <c r="V31" s="3">
        <f t="shared" si="1"/>
        <v>209874.45999999903</v>
      </c>
      <c r="W31" s="3">
        <f t="shared" si="2"/>
        <v>-23711.221216753591</v>
      </c>
      <c r="X31" s="3">
        <f t="shared" si="3"/>
        <v>186163.23878324591</v>
      </c>
      <c r="Y31" s="3">
        <f t="shared" si="4"/>
        <v>51881.930000000168</v>
      </c>
      <c r="Z31" s="3">
        <f t="shared" si="5"/>
        <v>12568.729999999981</v>
      </c>
      <c r="AA31" s="3">
        <f t="shared" si="6"/>
        <v>121712.57878324576</v>
      </c>
      <c r="AB31" s="3">
        <f t="shared" si="7"/>
        <v>0</v>
      </c>
      <c r="AC31" s="2">
        <f t="shared" si="8"/>
        <v>-14.749864090546907</v>
      </c>
    </row>
    <row r="32" spans="1:29" x14ac:dyDescent="0.25">
      <c r="A32" s="1" t="s">
        <v>181</v>
      </c>
      <c r="B32" s="1" t="s">
        <v>119</v>
      </c>
      <c r="C32" s="15">
        <v>119.5</v>
      </c>
      <c r="D32" s="6">
        <v>1791428.46</v>
      </c>
      <c r="E32" s="7">
        <v>-206267.92391099336</v>
      </c>
      <c r="F32" s="6">
        <v>1585160.5360890066</v>
      </c>
      <c r="G32" s="6">
        <v>381966.09</v>
      </c>
      <c r="H32" s="6">
        <v>45603.45</v>
      </c>
      <c r="I32" s="6">
        <v>1157590.9960890065</v>
      </c>
      <c r="J32" s="6">
        <v>0</v>
      </c>
      <c r="K32" s="13">
        <v>13264.941724594197</v>
      </c>
      <c r="L32" s="14">
        <v>121.5</v>
      </c>
      <c r="M32" s="5">
        <v>1797082.28</v>
      </c>
      <c r="N32" s="3">
        <v>-206839.33964004565</v>
      </c>
      <c r="O32" s="5">
        <v>1590242.9403599543</v>
      </c>
      <c r="P32" s="5">
        <v>324606.99</v>
      </c>
      <c r="Q32" s="5">
        <v>48150.78</v>
      </c>
      <c r="R32" s="5">
        <v>1217485.1703599542</v>
      </c>
      <c r="S32" s="5">
        <v>0</v>
      </c>
      <c r="T32" s="13">
        <v>13088.419262221845</v>
      </c>
      <c r="U32" s="4">
        <f t="shared" si="0"/>
        <v>2</v>
      </c>
      <c r="V32" s="3">
        <f t="shared" si="1"/>
        <v>5653.8200000000652</v>
      </c>
      <c r="W32" s="3">
        <f t="shared" si="2"/>
        <v>-571.41572905229987</v>
      </c>
      <c r="X32" s="3">
        <f t="shared" si="3"/>
        <v>5082.404270947678</v>
      </c>
      <c r="Y32" s="3">
        <f t="shared" si="4"/>
        <v>-57359.100000000035</v>
      </c>
      <c r="Z32" s="3">
        <f t="shared" si="5"/>
        <v>2547.3300000000017</v>
      </c>
      <c r="AA32" s="3">
        <f t="shared" si="6"/>
        <v>59894.174270947697</v>
      </c>
      <c r="AB32" s="3">
        <f t="shared" si="7"/>
        <v>0</v>
      </c>
      <c r="AC32" s="2">
        <f t="shared" si="8"/>
        <v>-176.52246237235158</v>
      </c>
    </row>
    <row r="33" spans="1:29" x14ac:dyDescent="0.25">
      <c r="A33" s="1" t="s">
        <v>181</v>
      </c>
      <c r="B33" s="1" t="s">
        <v>181</v>
      </c>
      <c r="C33" s="15">
        <v>176.5</v>
      </c>
      <c r="D33" s="6">
        <v>2487705.19</v>
      </c>
      <c r="E33" s="7">
        <v>-286438.33471524913</v>
      </c>
      <c r="F33" s="6">
        <v>2201266.8552847509</v>
      </c>
      <c r="G33" s="6">
        <v>718887.43</v>
      </c>
      <c r="H33" s="6">
        <v>69322.17</v>
      </c>
      <c r="I33" s="6">
        <v>1413057.2552847508</v>
      </c>
      <c r="J33" s="6">
        <v>0</v>
      </c>
      <c r="K33" s="13">
        <v>12471.766885466011</v>
      </c>
      <c r="L33" s="14">
        <v>172</v>
      </c>
      <c r="M33" s="5">
        <v>2445557.4899999998</v>
      </c>
      <c r="N33" s="3">
        <v>-281477.09312640235</v>
      </c>
      <c r="O33" s="5">
        <v>2164080.3968735975</v>
      </c>
      <c r="P33" s="5">
        <v>524962.96</v>
      </c>
      <c r="Q33" s="5">
        <v>68608.2</v>
      </c>
      <c r="R33" s="5">
        <v>1570509.2368735976</v>
      </c>
      <c r="S33" s="5">
        <v>0</v>
      </c>
      <c r="T33" s="13">
        <v>12581.862772520915</v>
      </c>
      <c r="U33" s="4">
        <f t="shared" si="0"/>
        <v>-4.5</v>
      </c>
      <c r="V33" s="3">
        <f t="shared" si="1"/>
        <v>-42147.700000000186</v>
      </c>
      <c r="W33" s="3">
        <f t="shared" si="2"/>
        <v>4961.2415888467804</v>
      </c>
      <c r="X33" s="3">
        <f t="shared" si="3"/>
        <v>-37186.458411153406</v>
      </c>
      <c r="Y33" s="3">
        <f t="shared" si="4"/>
        <v>-193924.47000000009</v>
      </c>
      <c r="Z33" s="3">
        <f t="shared" si="5"/>
        <v>-713.97000000000116</v>
      </c>
      <c r="AA33" s="3">
        <f t="shared" si="6"/>
        <v>157451.98158884677</v>
      </c>
      <c r="AB33" s="3">
        <f t="shared" si="7"/>
        <v>0</v>
      </c>
      <c r="AC33" s="2">
        <f t="shared" si="8"/>
        <v>110.09588705490387</v>
      </c>
    </row>
    <row r="34" spans="1:29" x14ac:dyDescent="0.25">
      <c r="A34" s="1" t="s">
        <v>180</v>
      </c>
      <c r="B34" s="1" t="s">
        <v>180</v>
      </c>
      <c r="C34" s="15">
        <v>831.3</v>
      </c>
      <c r="D34" s="6">
        <v>7437673.6600000001</v>
      </c>
      <c r="E34" s="7">
        <v>-58426.0799999999</v>
      </c>
      <c r="F34" s="6">
        <v>7379247.5800000001</v>
      </c>
      <c r="G34" s="6">
        <v>7085852.2400000002</v>
      </c>
      <c r="H34" s="6">
        <v>293395.34000000003</v>
      </c>
      <c r="I34" s="6">
        <v>0</v>
      </c>
      <c r="J34" s="6">
        <v>321681.12</v>
      </c>
      <c r="K34" s="13">
        <v>8489.7948514375075</v>
      </c>
      <c r="L34" s="14">
        <v>826.9</v>
      </c>
      <c r="M34" s="5">
        <v>7418792.7999999998</v>
      </c>
      <c r="N34" s="3">
        <v>-641209.91999999958</v>
      </c>
      <c r="O34" s="5">
        <v>6777582.8799999999</v>
      </c>
      <c r="P34" s="5">
        <v>6479944.7400000002</v>
      </c>
      <c r="Q34" s="5">
        <v>297638.14</v>
      </c>
      <c r="R34" s="5">
        <v>0</v>
      </c>
      <c r="S34" s="5">
        <v>212673.18861221452</v>
      </c>
      <c r="T34" s="13">
        <v>7939.1821155977577</v>
      </c>
      <c r="U34" s="4">
        <f t="shared" si="0"/>
        <v>-4.3999999999999773</v>
      </c>
      <c r="V34" s="3">
        <f t="shared" si="1"/>
        <v>-18880.860000000335</v>
      </c>
      <c r="W34" s="3">
        <f t="shared" si="2"/>
        <v>-582783.83999999962</v>
      </c>
      <c r="X34" s="3">
        <f t="shared" si="3"/>
        <v>-601664.70000000019</v>
      </c>
      <c r="Y34" s="3">
        <f t="shared" si="4"/>
        <v>-605907.5</v>
      </c>
      <c r="Z34" s="3">
        <f t="shared" si="5"/>
        <v>4242.7999999999884</v>
      </c>
      <c r="AA34" s="3">
        <f t="shared" si="6"/>
        <v>0</v>
      </c>
      <c r="AB34" s="3">
        <f t="shared" si="7"/>
        <v>-109007.93138778547</v>
      </c>
      <c r="AC34" s="2">
        <f t="shared" si="8"/>
        <v>-550.6127358397498</v>
      </c>
    </row>
    <row r="35" spans="1:29" x14ac:dyDescent="0.25">
      <c r="A35" s="1" t="s">
        <v>177</v>
      </c>
      <c r="B35" s="1" t="s">
        <v>179</v>
      </c>
      <c r="C35" s="15">
        <v>1002.8</v>
      </c>
      <c r="D35" s="6">
        <v>8383632.8499999996</v>
      </c>
      <c r="E35" s="7">
        <v>-965304.82875185774</v>
      </c>
      <c r="F35" s="6">
        <v>7418328.0212481422</v>
      </c>
      <c r="G35" s="6">
        <v>531147.37</v>
      </c>
      <c r="H35" s="6">
        <v>122298.68</v>
      </c>
      <c r="I35" s="6">
        <v>6764881.9712481424</v>
      </c>
      <c r="J35" s="6">
        <v>0</v>
      </c>
      <c r="K35" s="13">
        <v>7397.6147000878964</v>
      </c>
      <c r="L35" s="14">
        <v>997.3</v>
      </c>
      <c r="M35" s="5">
        <v>8243156.5499999998</v>
      </c>
      <c r="N35" s="3">
        <v>-948765.1602415872</v>
      </c>
      <c r="O35" s="5">
        <v>7294391.3897584127</v>
      </c>
      <c r="P35" s="5">
        <v>526786.99</v>
      </c>
      <c r="Q35" s="5">
        <v>167251.49</v>
      </c>
      <c r="R35" s="5">
        <v>6600352.9097584123</v>
      </c>
      <c r="S35" s="5">
        <v>0</v>
      </c>
      <c r="T35" s="13">
        <v>7314.139566588201</v>
      </c>
      <c r="U35" s="4">
        <f t="shared" si="0"/>
        <v>-5.5</v>
      </c>
      <c r="V35" s="3">
        <f t="shared" si="1"/>
        <v>-140476.29999999981</v>
      </c>
      <c r="W35" s="3">
        <f t="shared" si="2"/>
        <v>16539.668510270538</v>
      </c>
      <c r="X35" s="3">
        <f t="shared" si="3"/>
        <v>-123936.63148972951</v>
      </c>
      <c r="Y35" s="3">
        <f t="shared" si="4"/>
        <v>-4360.3800000000047</v>
      </c>
      <c r="Z35" s="3">
        <f t="shared" si="5"/>
        <v>44952.81</v>
      </c>
      <c r="AA35" s="3">
        <f t="shared" si="6"/>
        <v>-164529.06148973014</v>
      </c>
      <c r="AB35" s="3">
        <f t="shared" si="7"/>
        <v>0</v>
      </c>
      <c r="AC35" s="2">
        <f t="shared" si="8"/>
        <v>-83.475133499695403</v>
      </c>
    </row>
    <row r="36" spans="1:29" x14ac:dyDescent="0.25">
      <c r="A36" s="1" t="s">
        <v>177</v>
      </c>
      <c r="B36" s="1" t="s">
        <v>178</v>
      </c>
      <c r="C36" s="15">
        <v>371.2</v>
      </c>
      <c r="D36" s="6">
        <v>3719161.84</v>
      </c>
      <c r="E36" s="7">
        <v>-428230.21323764726</v>
      </c>
      <c r="F36" s="6">
        <v>3290931.6267623524</v>
      </c>
      <c r="G36" s="6">
        <v>220968.69</v>
      </c>
      <c r="H36" s="6">
        <v>42201.7</v>
      </c>
      <c r="I36" s="6">
        <v>3027761.2367623523</v>
      </c>
      <c r="J36" s="6">
        <v>0</v>
      </c>
      <c r="K36" s="13">
        <v>8865.6563220968546</v>
      </c>
      <c r="L36" s="14">
        <v>376.7</v>
      </c>
      <c r="M36" s="5">
        <v>3776325.14</v>
      </c>
      <c r="N36" s="3">
        <v>-434644.87236705876</v>
      </c>
      <c r="O36" s="5">
        <v>3341680.2676329412</v>
      </c>
      <c r="P36" s="5">
        <v>219510.05</v>
      </c>
      <c r="Q36" s="5">
        <v>42011.67</v>
      </c>
      <c r="R36" s="5">
        <v>3080158.5476329415</v>
      </c>
      <c r="S36" s="5">
        <v>0</v>
      </c>
      <c r="T36" s="13">
        <v>8870.9324864160899</v>
      </c>
      <c r="U36" s="4">
        <f t="shared" ref="U36:U67" si="9">L36-C36</f>
        <v>5.5</v>
      </c>
      <c r="V36" s="3">
        <f t="shared" ref="V36:V67" si="10">M36-D36</f>
        <v>57163.300000000279</v>
      </c>
      <c r="W36" s="3">
        <f t="shared" ref="W36:W67" si="11">N36-E36</f>
        <v>-6414.659129411506</v>
      </c>
      <c r="X36" s="3">
        <f t="shared" ref="X36:X67" si="12">O36-F36</f>
        <v>50748.640870588832</v>
      </c>
      <c r="Y36" s="3">
        <f t="shared" ref="Y36:Y67" si="13">P36-G36</f>
        <v>-1458.640000000014</v>
      </c>
      <c r="Z36" s="3">
        <f t="shared" ref="Z36:Z67" si="14">Q36-H36</f>
        <v>-190.02999999999884</v>
      </c>
      <c r="AA36" s="3">
        <f t="shared" ref="AA36:AA67" si="15">R36-I36</f>
        <v>52397.310870589223</v>
      </c>
      <c r="AB36" s="3">
        <f t="shared" ref="AB36:AB67" si="16">S36-J36</f>
        <v>0</v>
      </c>
      <c r="AC36" s="2">
        <f t="shared" ref="AC36:AC67" si="17">T36-K36</f>
        <v>5.2761643192352494</v>
      </c>
    </row>
    <row r="37" spans="1:29" x14ac:dyDescent="0.25">
      <c r="A37" s="1" t="s">
        <v>177</v>
      </c>
      <c r="B37" s="1" t="s">
        <v>176</v>
      </c>
      <c r="C37" s="15">
        <v>215.4</v>
      </c>
      <c r="D37" s="6">
        <v>2943997.3</v>
      </c>
      <c r="E37" s="7">
        <v>-338976.53444144223</v>
      </c>
      <c r="F37" s="6">
        <v>2605020.7655585576</v>
      </c>
      <c r="G37" s="6">
        <v>545827.80000000005</v>
      </c>
      <c r="H37" s="6">
        <v>99251.15</v>
      </c>
      <c r="I37" s="6">
        <v>1959941.8155585576</v>
      </c>
      <c r="J37" s="6">
        <v>0</v>
      </c>
      <c r="K37" s="13">
        <v>12093.875420420416</v>
      </c>
      <c r="L37" s="14">
        <v>213.5</v>
      </c>
      <c r="M37" s="5">
        <v>2878763.1599999997</v>
      </c>
      <c r="N37" s="3">
        <v>-331337.90123092808</v>
      </c>
      <c r="O37" s="5">
        <v>2547425.2587690717</v>
      </c>
      <c r="P37" s="5">
        <v>542258.05000000005</v>
      </c>
      <c r="Q37" s="5">
        <v>96175.91</v>
      </c>
      <c r="R37" s="5">
        <v>1908991.2987690717</v>
      </c>
      <c r="S37" s="5">
        <v>0</v>
      </c>
      <c r="T37" s="13">
        <v>11931.734233110406</v>
      </c>
      <c r="U37" s="4">
        <f t="shared" si="9"/>
        <v>-1.9000000000000057</v>
      </c>
      <c r="V37" s="3">
        <f t="shared" si="10"/>
        <v>-65234.14000000013</v>
      </c>
      <c r="W37" s="3">
        <f t="shared" si="11"/>
        <v>7638.6332105141482</v>
      </c>
      <c r="X37" s="3">
        <f t="shared" si="12"/>
        <v>-57595.506789485924</v>
      </c>
      <c r="Y37" s="3">
        <f t="shared" si="13"/>
        <v>-3569.75</v>
      </c>
      <c r="Z37" s="3">
        <f t="shared" si="14"/>
        <v>-3075.2399999999907</v>
      </c>
      <c r="AA37" s="3">
        <f t="shared" si="15"/>
        <v>-50950.516789485933</v>
      </c>
      <c r="AB37" s="3">
        <f t="shared" si="16"/>
        <v>0</v>
      </c>
      <c r="AC37" s="2">
        <f t="shared" si="17"/>
        <v>-162.14118731000963</v>
      </c>
    </row>
    <row r="38" spans="1:29" x14ac:dyDescent="0.25">
      <c r="A38" s="1" t="s">
        <v>174</v>
      </c>
      <c r="B38" s="1" t="s">
        <v>175</v>
      </c>
      <c r="C38" s="15">
        <v>224.5</v>
      </c>
      <c r="D38" s="6">
        <v>2891898.33</v>
      </c>
      <c r="E38" s="7">
        <v>-332977.77612105635</v>
      </c>
      <c r="F38" s="6">
        <v>2558920.5538789439</v>
      </c>
      <c r="G38" s="6">
        <v>853069.16</v>
      </c>
      <c r="H38" s="6">
        <v>61209.52</v>
      </c>
      <c r="I38" s="6">
        <v>1644641.8738789437</v>
      </c>
      <c r="J38" s="6">
        <v>0</v>
      </c>
      <c r="K38" s="13">
        <v>11398.309816832712</v>
      </c>
      <c r="L38" s="14">
        <v>221.7</v>
      </c>
      <c r="M38" s="5">
        <v>2864660.29</v>
      </c>
      <c r="N38" s="3">
        <v>-329714.69880425383</v>
      </c>
      <c r="O38" s="5">
        <v>2534945.5911957463</v>
      </c>
      <c r="P38" s="5">
        <v>868346.91</v>
      </c>
      <c r="Q38" s="5">
        <v>18439.310000000001</v>
      </c>
      <c r="R38" s="5">
        <v>1648159.3711957461</v>
      </c>
      <c r="S38" s="5">
        <v>0</v>
      </c>
      <c r="T38" s="13">
        <v>11434.125354965026</v>
      </c>
      <c r="U38" s="4">
        <f t="shared" si="9"/>
        <v>-2.8000000000000114</v>
      </c>
      <c r="V38" s="3">
        <f t="shared" si="10"/>
        <v>-27238.040000000037</v>
      </c>
      <c r="W38" s="3">
        <f t="shared" si="11"/>
        <v>3263.0773168025189</v>
      </c>
      <c r="X38" s="3">
        <f t="shared" si="12"/>
        <v>-23974.962683197577</v>
      </c>
      <c r="Y38" s="3">
        <f t="shared" si="13"/>
        <v>15277.75</v>
      </c>
      <c r="Z38" s="3">
        <f t="shared" si="14"/>
        <v>-42770.209999999992</v>
      </c>
      <c r="AA38" s="3">
        <f t="shared" si="15"/>
        <v>3517.4973168023862</v>
      </c>
      <c r="AB38" s="3">
        <f t="shared" si="16"/>
        <v>0</v>
      </c>
      <c r="AC38" s="2">
        <f t="shared" si="17"/>
        <v>35.815538132314032</v>
      </c>
    </row>
    <row r="39" spans="1:29" x14ac:dyDescent="0.25">
      <c r="A39" s="1" t="s">
        <v>174</v>
      </c>
      <c r="B39" s="1" t="s">
        <v>173</v>
      </c>
      <c r="C39" s="15">
        <v>299.2</v>
      </c>
      <c r="D39" s="6">
        <v>3388857.19</v>
      </c>
      <c r="E39" s="7">
        <v>-390198.41016266024</v>
      </c>
      <c r="F39" s="6">
        <v>2998658.7798373397</v>
      </c>
      <c r="G39" s="6">
        <v>1667866.21</v>
      </c>
      <c r="H39" s="6">
        <v>116371.26</v>
      </c>
      <c r="I39" s="6">
        <v>1214421.3098373397</v>
      </c>
      <c r="J39" s="6">
        <v>0</v>
      </c>
      <c r="K39" s="13">
        <v>10022.255280205012</v>
      </c>
      <c r="L39" s="14">
        <v>285.10000000000002</v>
      </c>
      <c r="M39" s="5">
        <v>3249271.12</v>
      </c>
      <c r="N39" s="3">
        <v>-373982.37145395012</v>
      </c>
      <c r="O39" s="5">
        <v>2875288.7485460499</v>
      </c>
      <c r="P39" s="5">
        <v>1699218.86</v>
      </c>
      <c r="Q39" s="5">
        <v>114551</v>
      </c>
      <c r="R39" s="5">
        <v>1061518.8885460498</v>
      </c>
      <c r="S39" s="5">
        <v>0</v>
      </c>
      <c r="T39" s="13">
        <v>10085.193786552261</v>
      </c>
      <c r="U39" s="4">
        <f t="shared" si="9"/>
        <v>-14.099999999999966</v>
      </c>
      <c r="V39" s="3">
        <f t="shared" si="10"/>
        <v>-139586.06999999983</v>
      </c>
      <c r="W39" s="3">
        <f t="shared" si="11"/>
        <v>16216.038708710112</v>
      </c>
      <c r="X39" s="3">
        <f t="shared" si="12"/>
        <v>-123370.03129128972</v>
      </c>
      <c r="Y39" s="3">
        <f t="shared" si="13"/>
        <v>31352.65000000014</v>
      </c>
      <c r="Z39" s="3">
        <f t="shared" si="14"/>
        <v>-1820.2599999999948</v>
      </c>
      <c r="AA39" s="3">
        <f t="shared" si="15"/>
        <v>-152902.42129128985</v>
      </c>
      <c r="AB39" s="3">
        <f t="shared" si="16"/>
        <v>0</v>
      </c>
      <c r="AC39" s="2">
        <f t="shared" si="17"/>
        <v>62.938506347249131</v>
      </c>
    </row>
    <row r="40" spans="1:29" x14ac:dyDescent="0.25">
      <c r="A40" s="1" t="s">
        <v>172</v>
      </c>
      <c r="B40" s="1" t="s">
        <v>172</v>
      </c>
      <c r="C40" s="15">
        <v>453.2</v>
      </c>
      <c r="D40" s="6">
        <v>4246522.7300000004</v>
      </c>
      <c r="E40" s="7">
        <v>-488951.38539774227</v>
      </c>
      <c r="F40" s="6">
        <v>3757571.3446022579</v>
      </c>
      <c r="G40" s="6">
        <v>651665.28</v>
      </c>
      <c r="H40" s="6">
        <v>84594.45</v>
      </c>
      <c r="I40" s="6">
        <v>3021311.6146022575</v>
      </c>
      <c r="J40" s="6">
        <v>0</v>
      </c>
      <c r="K40" s="13">
        <v>8291.1989068893599</v>
      </c>
      <c r="L40" s="14">
        <v>449.4</v>
      </c>
      <c r="M40" s="5">
        <v>4228226.1400000006</v>
      </c>
      <c r="N40" s="3">
        <v>-486657.46269913658</v>
      </c>
      <c r="O40" s="5">
        <v>3741568.6773008639</v>
      </c>
      <c r="P40" s="5">
        <v>693415.06</v>
      </c>
      <c r="Q40" s="5">
        <v>83258.13</v>
      </c>
      <c r="R40" s="5">
        <v>2964895.487300864</v>
      </c>
      <c r="S40" s="5">
        <v>0</v>
      </c>
      <c r="T40" s="13">
        <v>8325.6979913236846</v>
      </c>
      <c r="U40" s="4">
        <f t="shared" si="9"/>
        <v>-3.8000000000000114</v>
      </c>
      <c r="V40" s="3">
        <f t="shared" si="10"/>
        <v>-18296.589999999851</v>
      </c>
      <c r="W40" s="3">
        <f t="shared" si="11"/>
        <v>2293.9226986056892</v>
      </c>
      <c r="X40" s="3">
        <f t="shared" si="12"/>
        <v>-16002.667301394045</v>
      </c>
      <c r="Y40" s="3">
        <f t="shared" si="13"/>
        <v>41749.780000000028</v>
      </c>
      <c r="Z40" s="3">
        <f t="shared" si="14"/>
        <v>-1336.3199999999924</v>
      </c>
      <c r="AA40" s="3">
        <f t="shared" si="15"/>
        <v>-56416.127301393542</v>
      </c>
      <c r="AB40" s="3">
        <f t="shared" si="16"/>
        <v>0</v>
      </c>
      <c r="AC40" s="2">
        <f t="shared" si="17"/>
        <v>34.499084434324686</v>
      </c>
    </row>
    <row r="41" spans="1:29" x14ac:dyDescent="0.25">
      <c r="A41" s="1" t="s">
        <v>171</v>
      </c>
      <c r="B41" s="1" t="s">
        <v>170</v>
      </c>
      <c r="C41" s="15">
        <v>365</v>
      </c>
      <c r="D41" s="6">
        <v>3796874.58</v>
      </c>
      <c r="E41" s="7">
        <v>-437178.18179969344</v>
      </c>
      <c r="F41" s="6">
        <v>3359696.3982003066</v>
      </c>
      <c r="G41" s="6">
        <v>2283189.2799999998</v>
      </c>
      <c r="H41" s="6">
        <v>300410.90000000002</v>
      </c>
      <c r="I41" s="6">
        <v>776096.21820030676</v>
      </c>
      <c r="J41" s="6">
        <v>0</v>
      </c>
      <c r="K41" s="13">
        <v>9204.6476663022095</v>
      </c>
      <c r="L41" s="14">
        <v>361.9</v>
      </c>
      <c r="M41" s="5">
        <v>3779364.56</v>
      </c>
      <c r="N41" s="3">
        <v>-434994.70143870747</v>
      </c>
      <c r="O41" s="5">
        <v>3344369.8585612928</v>
      </c>
      <c r="P41" s="5">
        <v>2278734.9</v>
      </c>
      <c r="Q41" s="5">
        <v>303811.14</v>
      </c>
      <c r="R41" s="5">
        <v>761823.81856129284</v>
      </c>
      <c r="S41" s="5">
        <v>0</v>
      </c>
      <c r="T41" s="13">
        <v>9241.1435715979351</v>
      </c>
      <c r="U41" s="4">
        <f t="shared" si="9"/>
        <v>-3.1000000000000227</v>
      </c>
      <c r="V41" s="3">
        <f t="shared" si="10"/>
        <v>-17510.020000000019</v>
      </c>
      <c r="W41" s="3">
        <f t="shared" si="11"/>
        <v>2183.4803609859664</v>
      </c>
      <c r="X41" s="3">
        <f t="shared" si="12"/>
        <v>-15326.539639013819</v>
      </c>
      <c r="Y41" s="3">
        <f t="shared" si="13"/>
        <v>-4454.3799999998882</v>
      </c>
      <c r="Z41" s="3">
        <f t="shared" si="14"/>
        <v>3400.2399999999907</v>
      </c>
      <c r="AA41" s="3">
        <f t="shared" si="15"/>
        <v>-14272.399639013922</v>
      </c>
      <c r="AB41" s="3">
        <f t="shared" si="16"/>
        <v>0</v>
      </c>
      <c r="AC41" s="2">
        <f t="shared" si="17"/>
        <v>36.495905295725606</v>
      </c>
    </row>
    <row r="42" spans="1:29" x14ac:dyDescent="0.25">
      <c r="A42" s="1" t="s">
        <v>169</v>
      </c>
      <c r="B42" s="1" t="s">
        <v>169</v>
      </c>
      <c r="C42" s="15">
        <v>4767.3999999999996</v>
      </c>
      <c r="D42" s="6">
        <v>38722745.07</v>
      </c>
      <c r="E42" s="7">
        <v>-4458598.4939211877</v>
      </c>
      <c r="F42" s="6">
        <v>34264146.57607881</v>
      </c>
      <c r="G42" s="6">
        <v>9106445.4299999997</v>
      </c>
      <c r="H42" s="6">
        <v>1193488.1000000001</v>
      </c>
      <c r="I42" s="6">
        <v>23964213.046078809</v>
      </c>
      <c r="J42" s="6">
        <v>0</v>
      </c>
      <c r="K42" s="13">
        <v>7187.176778973615</v>
      </c>
      <c r="L42" s="14">
        <v>4772.5</v>
      </c>
      <c r="M42" s="5">
        <v>38826231.129999995</v>
      </c>
      <c r="N42" s="3">
        <v>-4468794.8331675623</v>
      </c>
      <c r="O42" s="5">
        <v>34357436.296832435</v>
      </c>
      <c r="P42" s="5">
        <v>8693771.1300000008</v>
      </c>
      <c r="Q42" s="5">
        <v>1175910.27</v>
      </c>
      <c r="R42" s="5">
        <v>24487754.896832433</v>
      </c>
      <c r="S42" s="5">
        <v>0</v>
      </c>
      <c r="T42" s="13">
        <v>7199.0437499910813</v>
      </c>
      <c r="U42" s="4">
        <f t="shared" si="9"/>
        <v>5.1000000000003638</v>
      </c>
      <c r="V42" s="3">
        <f t="shared" si="10"/>
        <v>103486.05999999493</v>
      </c>
      <c r="W42" s="3">
        <f t="shared" si="11"/>
        <v>-10196.339246374555</v>
      </c>
      <c r="X42" s="3">
        <f t="shared" si="12"/>
        <v>93289.720753625035</v>
      </c>
      <c r="Y42" s="3">
        <f t="shared" si="13"/>
        <v>-412674.29999999888</v>
      </c>
      <c r="Z42" s="3">
        <f t="shared" si="14"/>
        <v>-17577.830000000075</v>
      </c>
      <c r="AA42" s="3">
        <f t="shared" si="15"/>
        <v>523541.85075362399</v>
      </c>
      <c r="AB42" s="3">
        <f t="shared" si="16"/>
        <v>0</v>
      </c>
      <c r="AC42" s="2">
        <f t="shared" si="17"/>
        <v>11.866971017466312</v>
      </c>
    </row>
    <row r="43" spans="1:29" x14ac:dyDescent="0.25">
      <c r="A43" s="1" t="s">
        <v>168</v>
      </c>
      <c r="B43" s="1" t="s">
        <v>168</v>
      </c>
      <c r="C43" s="15">
        <v>86551.6</v>
      </c>
      <c r="D43" s="6">
        <v>756265158.23000002</v>
      </c>
      <c r="E43" s="7">
        <v>-87077573.901176602</v>
      </c>
      <c r="F43" s="6">
        <v>669187584.32882345</v>
      </c>
      <c r="G43" s="6">
        <v>343874320.51999998</v>
      </c>
      <c r="H43" s="6">
        <v>20248085.73</v>
      </c>
      <c r="I43" s="6">
        <v>305065178.07882345</v>
      </c>
      <c r="J43" s="6">
        <v>0</v>
      </c>
      <c r="K43" s="13">
        <v>7731.660469925725</v>
      </c>
      <c r="L43" s="14">
        <v>86193</v>
      </c>
      <c r="M43" s="5">
        <v>748684542.96000004</v>
      </c>
      <c r="N43" s="3">
        <v>-86171578.334496632</v>
      </c>
      <c r="O43" s="5">
        <v>662512964.62550342</v>
      </c>
      <c r="P43" s="5">
        <v>343803643.83999997</v>
      </c>
      <c r="Q43" s="5">
        <v>22254456.739999998</v>
      </c>
      <c r="R43" s="5">
        <v>296454864.04550344</v>
      </c>
      <c r="S43" s="5">
        <v>0</v>
      </c>
      <c r="T43" s="13">
        <v>7686.3894356328638</v>
      </c>
      <c r="U43" s="4">
        <f t="shared" si="9"/>
        <v>-358.60000000000582</v>
      </c>
      <c r="V43" s="3">
        <f t="shared" si="10"/>
        <v>-7580615.2699999809</v>
      </c>
      <c r="W43" s="3">
        <f t="shared" si="11"/>
        <v>905995.56667996943</v>
      </c>
      <c r="X43" s="3">
        <f t="shared" si="12"/>
        <v>-6674619.7033200264</v>
      </c>
      <c r="Y43" s="3">
        <f t="shared" si="13"/>
        <v>-70676.680000007153</v>
      </c>
      <c r="Z43" s="3">
        <f t="shared" si="14"/>
        <v>2006371.0099999979</v>
      </c>
      <c r="AA43" s="3">
        <f t="shared" si="15"/>
        <v>-8610314.0333200097</v>
      </c>
      <c r="AB43" s="3">
        <f t="shared" si="16"/>
        <v>0</v>
      </c>
      <c r="AC43" s="2">
        <f t="shared" si="17"/>
        <v>-45.271034292861259</v>
      </c>
    </row>
    <row r="44" spans="1:29" x14ac:dyDescent="0.25">
      <c r="A44" s="1" t="s">
        <v>86</v>
      </c>
      <c r="B44" s="1" t="s">
        <v>86</v>
      </c>
      <c r="C44" s="15">
        <v>268.60000000000002</v>
      </c>
      <c r="D44" s="6">
        <v>3201600.49</v>
      </c>
      <c r="E44" s="7">
        <v>-368637.37570894632</v>
      </c>
      <c r="F44" s="6">
        <v>2832963.1142910537</v>
      </c>
      <c r="G44" s="6">
        <v>2632892.14</v>
      </c>
      <c r="H44" s="6">
        <v>93432.79</v>
      </c>
      <c r="I44" s="6">
        <v>106638.18429105361</v>
      </c>
      <c r="J44" s="6">
        <v>0</v>
      </c>
      <c r="K44" s="13">
        <v>10547.144878224324</v>
      </c>
      <c r="L44" s="14">
        <v>254.1</v>
      </c>
      <c r="M44" s="5">
        <v>3168519.96</v>
      </c>
      <c r="N44" s="3">
        <v>-364688.13000743842</v>
      </c>
      <c r="O44" s="5">
        <v>2803831.8299925616</v>
      </c>
      <c r="P44" s="5">
        <v>2327063.7400000002</v>
      </c>
      <c r="Q44" s="5">
        <v>92537.87</v>
      </c>
      <c r="R44" s="5">
        <v>384230.21999256138</v>
      </c>
      <c r="S44" s="5">
        <v>0</v>
      </c>
      <c r="T44" s="13">
        <v>11034.363754398117</v>
      </c>
      <c r="U44" s="4">
        <f t="shared" si="9"/>
        <v>-14.500000000000028</v>
      </c>
      <c r="V44" s="3">
        <f t="shared" si="10"/>
        <v>-33080.530000000261</v>
      </c>
      <c r="W44" s="3">
        <f t="shared" si="11"/>
        <v>3949.245701507898</v>
      </c>
      <c r="X44" s="3">
        <f t="shared" si="12"/>
        <v>-29131.28429849213</v>
      </c>
      <c r="Y44" s="3">
        <f t="shared" si="13"/>
        <v>-305828.39999999991</v>
      </c>
      <c r="Z44" s="3">
        <f t="shared" si="14"/>
        <v>-894.91999999999825</v>
      </c>
      <c r="AA44" s="3">
        <f t="shared" si="15"/>
        <v>277592.03570150776</v>
      </c>
      <c r="AB44" s="3">
        <f t="shared" si="16"/>
        <v>0</v>
      </c>
      <c r="AC44" s="2">
        <f t="shared" si="17"/>
        <v>487.21887617379252</v>
      </c>
    </row>
    <row r="45" spans="1:29" x14ac:dyDescent="0.25">
      <c r="A45" s="1" t="s">
        <v>167</v>
      </c>
      <c r="B45" s="1" t="s">
        <v>167</v>
      </c>
      <c r="C45" s="15">
        <v>63574.5</v>
      </c>
      <c r="D45" s="6">
        <v>514612201.81999999</v>
      </c>
      <c r="E45" s="7">
        <v>-59253267.913738802</v>
      </c>
      <c r="F45" s="6">
        <v>455358933.90626121</v>
      </c>
      <c r="G45" s="6">
        <v>145216196.43000001</v>
      </c>
      <c r="H45" s="6">
        <v>11921809.039999999</v>
      </c>
      <c r="I45" s="6">
        <v>298220928.43626118</v>
      </c>
      <c r="J45" s="6">
        <v>0</v>
      </c>
      <c r="K45" s="13">
        <v>7162.6034637513658</v>
      </c>
      <c r="L45" s="14">
        <v>64223.7</v>
      </c>
      <c r="M45" s="5">
        <v>519233734.88999999</v>
      </c>
      <c r="N45" s="3">
        <v>-59762407.11887835</v>
      </c>
      <c r="O45" s="5">
        <v>459471327.77112162</v>
      </c>
      <c r="P45" s="5">
        <v>145495150.22999999</v>
      </c>
      <c r="Q45" s="5">
        <v>13499632.51</v>
      </c>
      <c r="R45" s="5">
        <v>300476545.03112161</v>
      </c>
      <c r="S45" s="5">
        <v>0</v>
      </c>
      <c r="T45" s="13">
        <v>7154.233215637244</v>
      </c>
      <c r="U45" s="4">
        <f t="shared" si="9"/>
        <v>649.19999999999709</v>
      </c>
      <c r="V45" s="3">
        <f t="shared" si="10"/>
        <v>4621533.0699999928</v>
      </c>
      <c r="W45" s="3">
        <f t="shared" si="11"/>
        <v>-509139.20513954759</v>
      </c>
      <c r="X45" s="3">
        <f t="shared" si="12"/>
        <v>4112393.8648604155</v>
      </c>
      <c r="Y45" s="3">
        <f t="shared" si="13"/>
        <v>278953.79999998212</v>
      </c>
      <c r="Z45" s="3">
        <f t="shared" si="14"/>
        <v>1577823.4700000007</v>
      </c>
      <c r="AA45" s="3">
        <f t="shared" si="15"/>
        <v>2255616.5948604345</v>
      </c>
      <c r="AB45" s="3">
        <f t="shared" si="16"/>
        <v>0</v>
      </c>
      <c r="AC45" s="2">
        <f t="shared" si="17"/>
        <v>-8.3702481141217504</v>
      </c>
    </row>
    <row r="46" spans="1:29" x14ac:dyDescent="0.25">
      <c r="A46" s="1" t="s">
        <v>166</v>
      </c>
      <c r="B46" s="1" t="s">
        <v>166</v>
      </c>
      <c r="C46" s="15">
        <v>6998.9</v>
      </c>
      <c r="D46" s="6">
        <v>61036813.859999999</v>
      </c>
      <c r="E46" s="7">
        <v>-7027875.8868461568</v>
      </c>
      <c r="F46" s="6">
        <v>54008937.973153844</v>
      </c>
      <c r="G46" s="6">
        <v>32501904.949999999</v>
      </c>
      <c r="H46" s="6">
        <v>1729140.98</v>
      </c>
      <c r="I46" s="6">
        <v>19777892.043153845</v>
      </c>
      <c r="J46" s="6">
        <v>0</v>
      </c>
      <c r="K46" s="13">
        <v>7716.775203696845</v>
      </c>
      <c r="L46" s="14">
        <v>6862.8</v>
      </c>
      <c r="M46" s="5">
        <v>59773283.609999999</v>
      </c>
      <c r="N46" s="3">
        <v>-6879744.2652484253</v>
      </c>
      <c r="O46" s="5">
        <v>52893539.344751574</v>
      </c>
      <c r="P46" s="5">
        <v>31831327.98</v>
      </c>
      <c r="Q46" s="5">
        <v>1729971.08</v>
      </c>
      <c r="R46" s="5">
        <v>19332240.284751572</v>
      </c>
      <c r="S46" s="5">
        <v>0</v>
      </c>
      <c r="T46" s="13">
        <v>7707.2826462597732</v>
      </c>
      <c r="U46" s="4">
        <f t="shared" si="9"/>
        <v>-136.09999999999945</v>
      </c>
      <c r="V46" s="3">
        <f t="shared" si="10"/>
        <v>-1263530.25</v>
      </c>
      <c r="W46" s="3">
        <f t="shared" si="11"/>
        <v>148131.62159773149</v>
      </c>
      <c r="X46" s="3">
        <f t="shared" si="12"/>
        <v>-1115398.6284022704</v>
      </c>
      <c r="Y46" s="3">
        <f t="shared" si="13"/>
        <v>-670576.96999999881</v>
      </c>
      <c r="Z46" s="3">
        <f t="shared" si="14"/>
        <v>830.10000000009313</v>
      </c>
      <c r="AA46" s="3">
        <f t="shared" si="15"/>
        <v>-445651.75840227306</v>
      </c>
      <c r="AB46" s="3">
        <f t="shared" si="16"/>
        <v>0</v>
      </c>
      <c r="AC46" s="2">
        <f t="shared" si="17"/>
        <v>-9.4925574370718095</v>
      </c>
    </row>
    <row r="47" spans="1:29" x14ac:dyDescent="0.25">
      <c r="A47" s="1" t="s">
        <v>163</v>
      </c>
      <c r="B47" s="1" t="s">
        <v>165</v>
      </c>
      <c r="C47" s="15">
        <v>2374.1999999999998</v>
      </c>
      <c r="D47" s="6">
        <v>19596133.75</v>
      </c>
      <c r="E47" s="7">
        <v>-2256330.0268740002</v>
      </c>
      <c r="F47" s="6">
        <v>17339803.723126002</v>
      </c>
      <c r="G47" s="6">
        <v>4695083.7300000004</v>
      </c>
      <c r="H47" s="6">
        <v>704196.95</v>
      </c>
      <c r="I47" s="6">
        <v>11940523.043126002</v>
      </c>
      <c r="J47" s="6">
        <v>0</v>
      </c>
      <c r="K47" s="13">
        <v>7303.4300914522801</v>
      </c>
      <c r="L47" s="14">
        <v>2385.2000000000003</v>
      </c>
      <c r="M47" s="5">
        <v>19679424.149999999</v>
      </c>
      <c r="N47" s="3">
        <v>-2265048.818845605</v>
      </c>
      <c r="O47" s="5">
        <v>17414375.331154395</v>
      </c>
      <c r="P47" s="5">
        <v>4728203.29</v>
      </c>
      <c r="Q47" s="5">
        <v>767125.33</v>
      </c>
      <c r="R47" s="5">
        <v>11919046.711154396</v>
      </c>
      <c r="S47" s="5">
        <v>0</v>
      </c>
      <c r="T47" s="13">
        <v>7301.0126325483789</v>
      </c>
      <c r="U47" s="4">
        <f t="shared" si="9"/>
        <v>11.000000000000455</v>
      </c>
      <c r="V47" s="3">
        <f t="shared" si="10"/>
        <v>83290.39999999851</v>
      </c>
      <c r="W47" s="3">
        <f t="shared" si="11"/>
        <v>-8718.7919716048054</v>
      </c>
      <c r="X47" s="3">
        <f t="shared" si="12"/>
        <v>74571.608028393239</v>
      </c>
      <c r="Y47" s="3">
        <f t="shared" si="13"/>
        <v>33119.55999999959</v>
      </c>
      <c r="Z47" s="3">
        <f t="shared" si="14"/>
        <v>62928.380000000005</v>
      </c>
      <c r="AA47" s="3">
        <f t="shared" si="15"/>
        <v>-21476.33197160624</v>
      </c>
      <c r="AB47" s="3">
        <f t="shared" si="16"/>
        <v>0</v>
      </c>
      <c r="AC47" s="2">
        <f t="shared" si="17"/>
        <v>-2.4174589039012062</v>
      </c>
    </row>
    <row r="48" spans="1:29" x14ac:dyDescent="0.25">
      <c r="A48" s="1" t="s">
        <v>163</v>
      </c>
      <c r="B48" s="1" t="s">
        <v>125</v>
      </c>
      <c r="C48" s="15">
        <v>287.3</v>
      </c>
      <c r="D48" s="6">
        <v>3385364.84</v>
      </c>
      <c r="E48" s="7">
        <v>-389796.29542564717</v>
      </c>
      <c r="F48" s="6">
        <v>2995568.5445743529</v>
      </c>
      <c r="G48" s="6">
        <v>572412.36</v>
      </c>
      <c r="H48" s="6">
        <v>92995.07</v>
      </c>
      <c r="I48" s="6">
        <v>2330161.1145743532</v>
      </c>
      <c r="J48" s="6">
        <v>0</v>
      </c>
      <c r="K48" s="13">
        <v>10426.622153060747</v>
      </c>
      <c r="L48" s="14">
        <v>285.60000000000002</v>
      </c>
      <c r="M48" s="5">
        <v>3372152.27</v>
      </c>
      <c r="N48" s="3">
        <v>-388125.66149863822</v>
      </c>
      <c r="O48" s="5">
        <v>2984026.6085013617</v>
      </c>
      <c r="P48" s="5">
        <v>603716.75</v>
      </c>
      <c r="Q48" s="5">
        <v>97000.21</v>
      </c>
      <c r="R48" s="5">
        <v>2283309.6485013617</v>
      </c>
      <c r="S48" s="5">
        <v>0</v>
      </c>
      <c r="T48" s="13">
        <v>10448.272438730257</v>
      </c>
      <c r="U48" s="4">
        <f t="shared" si="9"/>
        <v>-1.6999999999999886</v>
      </c>
      <c r="V48" s="3">
        <f t="shared" si="10"/>
        <v>-13212.569999999832</v>
      </c>
      <c r="W48" s="3">
        <f t="shared" si="11"/>
        <v>1670.633927008952</v>
      </c>
      <c r="X48" s="3">
        <f t="shared" si="12"/>
        <v>-11541.93607299123</v>
      </c>
      <c r="Y48" s="3">
        <f t="shared" si="13"/>
        <v>31304.390000000014</v>
      </c>
      <c r="Z48" s="3">
        <f t="shared" si="14"/>
        <v>4005.1399999999994</v>
      </c>
      <c r="AA48" s="3">
        <f t="shared" si="15"/>
        <v>-46851.46607299149</v>
      </c>
      <c r="AB48" s="3">
        <f t="shared" si="16"/>
        <v>0</v>
      </c>
      <c r="AC48" s="2">
        <f t="shared" si="17"/>
        <v>21.650285669509685</v>
      </c>
    </row>
    <row r="49" spans="1:29" x14ac:dyDescent="0.25">
      <c r="A49" s="1" t="s">
        <v>163</v>
      </c>
      <c r="B49" s="1" t="s">
        <v>164</v>
      </c>
      <c r="C49" s="15">
        <v>281.10000000000002</v>
      </c>
      <c r="D49" s="6">
        <v>3322693.4699999997</v>
      </c>
      <c r="E49" s="7">
        <v>-382580.21414347435</v>
      </c>
      <c r="F49" s="6">
        <v>2940113.2558565252</v>
      </c>
      <c r="G49" s="6">
        <v>420082.25</v>
      </c>
      <c r="H49" s="6">
        <v>58847.65</v>
      </c>
      <c r="I49" s="6">
        <v>2461183.3558565252</v>
      </c>
      <c r="J49" s="6">
        <v>0</v>
      </c>
      <c r="K49" s="13">
        <v>10459.314321794824</v>
      </c>
      <c r="L49" s="14">
        <v>283.60000000000002</v>
      </c>
      <c r="M49" s="5">
        <v>3356183.86</v>
      </c>
      <c r="N49" s="3">
        <v>-386287.74043277494</v>
      </c>
      <c r="O49" s="5">
        <v>2969896.1195672248</v>
      </c>
      <c r="P49" s="5">
        <v>419708.06</v>
      </c>
      <c r="Q49" s="5">
        <v>63878.78</v>
      </c>
      <c r="R49" s="5">
        <v>2486309.2795672249</v>
      </c>
      <c r="S49" s="5">
        <v>0</v>
      </c>
      <c r="T49" s="13">
        <v>10472.130181830835</v>
      </c>
      <c r="U49" s="4">
        <f t="shared" si="9"/>
        <v>2.5</v>
      </c>
      <c r="V49" s="3">
        <f t="shared" si="10"/>
        <v>33490.39000000013</v>
      </c>
      <c r="W49" s="3">
        <f t="shared" si="11"/>
        <v>-3707.5262893005856</v>
      </c>
      <c r="X49" s="3">
        <f t="shared" si="12"/>
        <v>29782.863710699603</v>
      </c>
      <c r="Y49" s="3">
        <f t="shared" si="13"/>
        <v>-374.19000000000233</v>
      </c>
      <c r="Z49" s="3">
        <f t="shared" si="14"/>
        <v>5031.1299999999974</v>
      </c>
      <c r="AA49" s="3">
        <f t="shared" si="15"/>
        <v>25125.923710699659</v>
      </c>
      <c r="AB49" s="3">
        <f t="shared" si="16"/>
        <v>0</v>
      </c>
      <c r="AC49" s="2">
        <f t="shared" si="17"/>
        <v>12.815860036011145</v>
      </c>
    </row>
    <row r="50" spans="1:29" x14ac:dyDescent="0.25">
      <c r="A50" s="1" t="s">
        <v>163</v>
      </c>
      <c r="B50" s="1" t="s">
        <v>163</v>
      </c>
      <c r="C50" s="15">
        <v>202.1</v>
      </c>
      <c r="D50" s="6">
        <v>2810286.84</v>
      </c>
      <c r="E50" s="7">
        <v>-323580.89927921875</v>
      </c>
      <c r="F50" s="6">
        <v>2486705.9407207812</v>
      </c>
      <c r="G50" s="6">
        <v>399595.96</v>
      </c>
      <c r="H50" s="6">
        <v>63636.37</v>
      </c>
      <c r="I50" s="6">
        <v>2023473.6107207811</v>
      </c>
      <c r="J50" s="6">
        <v>0</v>
      </c>
      <c r="K50" s="13">
        <v>12304.334194561015</v>
      </c>
      <c r="L50" s="14">
        <v>203.3</v>
      </c>
      <c r="M50" s="5">
        <v>2817985.6300000004</v>
      </c>
      <c r="N50" s="3">
        <v>-324342.57090573397</v>
      </c>
      <c r="O50" s="5">
        <v>2493643.0590942665</v>
      </c>
      <c r="P50" s="5">
        <v>406799.42</v>
      </c>
      <c r="Q50" s="5">
        <v>67635.31</v>
      </c>
      <c r="R50" s="5">
        <v>2019208.3290942665</v>
      </c>
      <c r="S50" s="5">
        <v>0</v>
      </c>
      <c r="T50" s="13">
        <v>12265.829115072633</v>
      </c>
      <c r="U50" s="4">
        <f t="shared" si="9"/>
        <v>1.2000000000000171</v>
      </c>
      <c r="V50" s="3">
        <f t="shared" si="10"/>
        <v>7698.7900000005029</v>
      </c>
      <c r="W50" s="3">
        <f t="shared" si="11"/>
        <v>-761.67162651522085</v>
      </c>
      <c r="X50" s="3">
        <f t="shared" si="12"/>
        <v>6937.1183734852821</v>
      </c>
      <c r="Y50" s="3">
        <f t="shared" si="13"/>
        <v>7203.4599999999627</v>
      </c>
      <c r="Z50" s="3">
        <f t="shared" si="14"/>
        <v>3998.9399999999951</v>
      </c>
      <c r="AA50" s="3">
        <f t="shared" si="15"/>
        <v>-4265.2816265146248</v>
      </c>
      <c r="AB50" s="3">
        <f t="shared" si="16"/>
        <v>0</v>
      </c>
      <c r="AC50" s="2">
        <f t="shared" si="17"/>
        <v>-38.505079488382762</v>
      </c>
    </row>
    <row r="51" spans="1:29" x14ac:dyDescent="0.25">
      <c r="A51" s="1" t="s">
        <v>163</v>
      </c>
      <c r="B51" s="1" t="s">
        <v>162</v>
      </c>
      <c r="C51" s="15">
        <v>50</v>
      </c>
      <c r="D51" s="6">
        <v>887244.03999999992</v>
      </c>
      <c r="E51" s="7">
        <v>-102158.69079873964</v>
      </c>
      <c r="F51" s="6">
        <v>785085.34920126025</v>
      </c>
      <c r="G51" s="6">
        <v>234601.24</v>
      </c>
      <c r="H51" s="6">
        <v>39608.83</v>
      </c>
      <c r="I51" s="6">
        <v>510875.27920126024</v>
      </c>
      <c r="J51" s="6">
        <v>0</v>
      </c>
      <c r="K51" s="13">
        <v>15701.706984025204</v>
      </c>
      <c r="L51" s="14">
        <v>50</v>
      </c>
      <c r="M51" s="5">
        <v>876846.65</v>
      </c>
      <c r="N51" s="3">
        <v>-100922.692338598</v>
      </c>
      <c r="O51" s="5">
        <v>775923.95766140206</v>
      </c>
      <c r="P51" s="5">
        <v>259018.44</v>
      </c>
      <c r="Q51" s="5">
        <v>41784.559999999998</v>
      </c>
      <c r="R51" s="5">
        <v>475120.95766140206</v>
      </c>
      <c r="S51" s="5">
        <v>0</v>
      </c>
      <c r="T51" s="13">
        <v>15518.479153228041</v>
      </c>
      <c r="U51" s="4">
        <f t="shared" si="9"/>
        <v>0</v>
      </c>
      <c r="V51" s="3">
        <f t="shared" si="10"/>
        <v>-10397.389999999898</v>
      </c>
      <c r="W51" s="3">
        <f t="shared" si="11"/>
        <v>1235.9984601416363</v>
      </c>
      <c r="X51" s="3">
        <f t="shared" si="12"/>
        <v>-9161.3915398581885</v>
      </c>
      <c r="Y51" s="3">
        <f t="shared" si="13"/>
        <v>24417.200000000012</v>
      </c>
      <c r="Z51" s="3">
        <f t="shared" si="14"/>
        <v>2175.7299999999959</v>
      </c>
      <c r="AA51" s="3">
        <f t="shared" si="15"/>
        <v>-35754.321539858181</v>
      </c>
      <c r="AB51" s="3">
        <f t="shared" si="16"/>
        <v>0</v>
      </c>
      <c r="AC51" s="2">
        <f t="shared" si="17"/>
        <v>-183.22783079716282</v>
      </c>
    </row>
    <row r="52" spans="1:29" x14ac:dyDescent="0.25">
      <c r="A52" s="1" t="s">
        <v>147</v>
      </c>
      <c r="B52" s="1" t="s">
        <v>161</v>
      </c>
      <c r="C52" s="15">
        <v>509.8</v>
      </c>
      <c r="D52" s="6">
        <v>4866367.6399999997</v>
      </c>
      <c r="E52" s="7">
        <v>-560321.31480731315</v>
      </c>
      <c r="F52" s="6">
        <v>4306046.3251926862</v>
      </c>
      <c r="G52" s="6">
        <v>661168.13</v>
      </c>
      <c r="H52" s="6">
        <v>67774.399999999994</v>
      </c>
      <c r="I52" s="6">
        <v>3577103.7951926864</v>
      </c>
      <c r="J52" s="6">
        <v>0</v>
      </c>
      <c r="K52" s="13">
        <v>8446.540457419942</v>
      </c>
      <c r="L52" s="14">
        <v>511.5</v>
      </c>
      <c r="M52" s="5">
        <v>4890267.6499999994</v>
      </c>
      <c r="N52" s="3">
        <v>-562856.66084753664</v>
      </c>
      <c r="O52" s="5">
        <v>4327410.9891524632</v>
      </c>
      <c r="P52" s="5">
        <v>765664.41</v>
      </c>
      <c r="Q52" s="5">
        <v>73376.38</v>
      </c>
      <c r="R52" s="5">
        <v>3488370.1991524631</v>
      </c>
      <c r="S52" s="5">
        <v>0</v>
      </c>
      <c r="T52" s="13">
        <v>8460.2365379324801</v>
      </c>
      <c r="U52" s="4">
        <f t="shared" si="9"/>
        <v>1.6999999999999886</v>
      </c>
      <c r="V52" s="3">
        <f t="shared" si="10"/>
        <v>23900.009999999776</v>
      </c>
      <c r="W52" s="3">
        <f t="shared" si="11"/>
        <v>-2535.3460402234923</v>
      </c>
      <c r="X52" s="3">
        <f t="shared" si="12"/>
        <v>21364.663959776983</v>
      </c>
      <c r="Y52" s="3">
        <f t="shared" si="13"/>
        <v>104496.28000000003</v>
      </c>
      <c r="Z52" s="3">
        <f t="shared" si="14"/>
        <v>5601.9800000000105</v>
      </c>
      <c r="AA52" s="3">
        <f t="shared" si="15"/>
        <v>-88733.596040223259</v>
      </c>
      <c r="AB52" s="3">
        <f t="shared" si="16"/>
        <v>0</v>
      </c>
      <c r="AC52" s="2">
        <f t="shared" si="17"/>
        <v>13.696080512538174</v>
      </c>
    </row>
    <row r="53" spans="1:29" x14ac:dyDescent="0.25">
      <c r="A53" s="1" t="s">
        <v>147</v>
      </c>
      <c r="B53" s="1" t="s">
        <v>160</v>
      </c>
      <c r="C53" s="15">
        <v>11917.7</v>
      </c>
      <c r="D53" s="6">
        <v>101218719.8</v>
      </c>
      <c r="E53" s="7">
        <v>-11654484.485567767</v>
      </c>
      <c r="F53" s="6">
        <v>89564235.314432234</v>
      </c>
      <c r="G53" s="6">
        <v>10610726.949999999</v>
      </c>
      <c r="H53" s="6">
        <v>1190118.71</v>
      </c>
      <c r="I53" s="6">
        <v>77763389.654432237</v>
      </c>
      <c r="J53" s="6">
        <v>0</v>
      </c>
      <c r="K53" s="13">
        <v>7515.2282163867385</v>
      </c>
      <c r="L53" s="14">
        <v>11457.199999999999</v>
      </c>
      <c r="M53" s="5">
        <v>98320370.320000008</v>
      </c>
      <c r="N53" s="3">
        <v>-11316410.326050038</v>
      </c>
      <c r="O53" s="5">
        <v>87003959.993949965</v>
      </c>
      <c r="P53" s="5">
        <v>10314335.75</v>
      </c>
      <c r="Q53" s="5">
        <v>1150202.32</v>
      </c>
      <c r="R53" s="5">
        <v>75539421.923949972</v>
      </c>
      <c r="S53" s="5">
        <v>0</v>
      </c>
      <c r="T53" s="13">
        <v>7593.8239704247089</v>
      </c>
      <c r="U53" s="4">
        <f t="shared" si="9"/>
        <v>-460.50000000000182</v>
      </c>
      <c r="V53" s="3">
        <f t="shared" si="10"/>
        <v>-2898349.4799999893</v>
      </c>
      <c r="W53" s="3">
        <f t="shared" si="11"/>
        <v>338074.15951772965</v>
      </c>
      <c r="X53" s="3">
        <f t="shared" si="12"/>
        <v>-2560275.3204822689</v>
      </c>
      <c r="Y53" s="3">
        <f t="shared" si="13"/>
        <v>-296391.19999999925</v>
      </c>
      <c r="Z53" s="3">
        <f t="shared" si="14"/>
        <v>-39916.389999999898</v>
      </c>
      <c r="AA53" s="3">
        <f t="shared" si="15"/>
        <v>-2223967.7304822654</v>
      </c>
      <c r="AB53" s="3">
        <f t="shared" si="16"/>
        <v>0</v>
      </c>
      <c r="AC53" s="2">
        <f t="shared" si="17"/>
        <v>78.595754037970437</v>
      </c>
    </row>
    <row r="54" spans="1:29" x14ac:dyDescent="0.25">
      <c r="A54" s="1" t="s">
        <v>147</v>
      </c>
      <c r="B54" s="1" t="s">
        <v>159</v>
      </c>
      <c r="C54" s="15">
        <v>8972.5</v>
      </c>
      <c r="D54" s="6">
        <v>71500940.549999997</v>
      </c>
      <c r="E54" s="7">
        <v>-8232732.0874046283</v>
      </c>
      <c r="F54" s="6">
        <v>63268208.462595366</v>
      </c>
      <c r="G54" s="6">
        <v>7548354.6600000001</v>
      </c>
      <c r="H54" s="6">
        <v>667700.17000000004</v>
      </c>
      <c r="I54" s="6">
        <v>55052153.63259536</v>
      </c>
      <c r="J54" s="6">
        <v>0</v>
      </c>
      <c r="K54" s="13">
        <v>7051.3467219387421</v>
      </c>
      <c r="L54" s="14">
        <v>8987.7999999999993</v>
      </c>
      <c r="M54" s="5">
        <v>71590785.219999999</v>
      </c>
      <c r="N54" s="3">
        <v>-8239906.933597465</v>
      </c>
      <c r="O54" s="5">
        <v>63350878.286402531</v>
      </c>
      <c r="P54" s="5">
        <v>7545407.1600000001</v>
      </c>
      <c r="Q54" s="5">
        <v>732268.97</v>
      </c>
      <c r="R54" s="5">
        <v>55073202.156402528</v>
      </c>
      <c r="S54" s="5">
        <v>0</v>
      </c>
      <c r="T54" s="13">
        <v>7048.5411654022719</v>
      </c>
      <c r="U54" s="4">
        <f t="shared" si="9"/>
        <v>15.299999999999272</v>
      </c>
      <c r="V54" s="3">
        <f t="shared" si="10"/>
        <v>89844.670000001788</v>
      </c>
      <c r="W54" s="3">
        <f t="shared" si="11"/>
        <v>-7174.8461928367615</v>
      </c>
      <c r="X54" s="3">
        <f t="shared" si="12"/>
        <v>82669.823807165027</v>
      </c>
      <c r="Y54" s="3">
        <f t="shared" si="13"/>
        <v>-2947.5</v>
      </c>
      <c r="Z54" s="3">
        <f t="shared" si="14"/>
        <v>64568.79999999993</v>
      </c>
      <c r="AA54" s="3">
        <f t="shared" si="15"/>
        <v>21048.523807168007</v>
      </c>
      <c r="AB54" s="3">
        <f t="shared" si="16"/>
        <v>0</v>
      </c>
      <c r="AC54" s="2">
        <f t="shared" si="17"/>
        <v>-2.8055565364702488</v>
      </c>
    </row>
    <row r="55" spans="1:29" x14ac:dyDescent="0.25">
      <c r="A55" s="1" t="s">
        <v>147</v>
      </c>
      <c r="B55" s="1" t="s">
        <v>158</v>
      </c>
      <c r="C55" s="15">
        <v>7734.5</v>
      </c>
      <c r="D55" s="6">
        <v>61636694.57</v>
      </c>
      <c r="E55" s="7">
        <v>-7096947.1064950582</v>
      </c>
      <c r="F55" s="6">
        <v>54539747.46350494</v>
      </c>
      <c r="G55" s="6">
        <v>2826123.28</v>
      </c>
      <c r="H55" s="6">
        <v>294290.71999999997</v>
      </c>
      <c r="I55" s="6">
        <v>51419333.46350494</v>
      </c>
      <c r="J55" s="6">
        <v>0</v>
      </c>
      <c r="K55" s="13">
        <v>7051.4897489824734</v>
      </c>
      <c r="L55" s="14">
        <v>7669.5</v>
      </c>
      <c r="M55" s="5">
        <v>61092782.759999998</v>
      </c>
      <c r="N55" s="3">
        <v>-7031615.0704302564</v>
      </c>
      <c r="O55" s="5">
        <v>54061167.689569741</v>
      </c>
      <c r="P55" s="5">
        <v>2819216.49</v>
      </c>
      <c r="Q55" s="5">
        <v>312633.77</v>
      </c>
      <c r="R55" s="5">
        <v>50929317.429569736</v>
      </c>
      <c r="S55" s="5">
        <v>0</v>
      </c>
      <c r="T55" s="13">
        <v>7048.8516447708116</v>
      </c>
      <c r="U55" s="4">
        <f t="shared" si="9"/>
        <v>-65</v>
      </c>
      <c r="V55" s="3">
        <f t="shared" si="10"/>
        <v>-543911.81000000238</v>
      </c>
      <c r="W55" s="3">
        <f t="shared" si="11"/>
        <v>65332.036064801738</v>
      </c>
      <c r="X55" s="3">
        <f t="shared" si="12"/>
        <v>-478579.77393519878</v>
      </c>
      <c r="Y55" s="3">
        <f t="shared" si="13"/>
        <v>-6906.7899999995716</v>
      </c>
      <c r="Z55" s="3">
        <f t="shared" si="14"/>
        <v>18343.050000000047</v>
      </c>
      <c r="AA55" s="3">
        <f t="shared" si="15"/>
        <v>-490016.03393520415</v>
      </c>
      <c r="AB55" s="3">
        <f t="shared" si="16"/>
        <v>0</v>
      </c>
      <c r="AC55" s="2">
        <f t="shared" si="17"/>
        <v>-2.6381042116618119</v>
      </c>
    </row>
    <row r="56" spans="1:29" x14ac:dyDescent="0.25">
      <c r="A56" s="1" t="s">
        <v>147</v>
      </c>
      <c r="B56" s="1" t="s">
        <v>157</v>
      </c>
      <c r="C56" s="15">
        <v>30000.3</v>
      </c>
      <c r="D56" s="6">
        <v>248554843.82000002</v>
      </c>
      <c r="E56" s="7">
        <v>-28619000.288056497</v>
      </c>
      <c r="F56" s="6">
        <v>219935843.53194353</v>
      </c>
      <c r="G56" s="6">
        <v>57462887.579999998</v>
      </c>
      <c r="H56" s="6">
        <v>6542244.04</v>
      </c>
      <c r="I56" s="6">
        <v>155930711.91194353</v>
      </c>
      <c r="J56" s="6">
        <v>0</v>
      </c>
      <c r="K56" s="13">
        <v>7331.1214731833861</v>
      </c>
      <c r="L56" s="14">
        <v>29905.7</v>
      </c>
      <c r="M56" s="5">
        <v>248126830.40000001</v>
      </c>
      <c r="N56" s="3">
        <v>-28558731.182254832</v>
      </c>
      <c r="O56" s="5">
        <v>219568099.21774518</v>
      </c>
      <c r="P56" s="5">
        <v>57597386.259999998</v>
      </c>
      <c r="Q56" s="5">
        <v>6678199.6799999997</v>
      </c>
      <c r="R56" s="5">
        <v>155292513.27774519</v>
      </c>
      <c r="S56" s="5">
        <v>0</v>
      </c>
      <c r="T56" s="13">
        <v>7342.0150412043586</v>
      </c>
      <c r="U56" s="4">
        <f t="shared" si="9"/>
        <v>-94.599999999998545</v>
      </c>
      <c r="V56" s="3">
        <f t="shared" si="10"/>
        <v>-428013.42000001669</v>
      </c>
      <c r="W56" s="3">
        <f t="shared" si="11"/>
        <v>60269.105801664293</v>
      </c>
      <c r="X56" s="3">
        <f t="shared" si="12"/>
        <v>-367744.31419834495</v>
      </c>
      <c r="Y56" s="3">
        <f t="shared" si="13"/>
        <v>134498.6799999997</v>
      </c>
      <c r="Z56" s="3">
        <f t="shared" si="14"/>
        <v>135955.63999999966</v>
      </c>
      <c r="AA56" s="3">
        <f t="shared" si="15"/>
        <v>-638198.63419833779</v>
      </c>
      <c r="AB56" s="3">
        <f t="shared" si="16"/>
        <v>0</v>
      </c>
      <c r="AC56" s="2">
        <f t="shared" si="17"/>
        <v>10.893568020972452</v>
      </c>
    </row>
    <row r="57" spans="1:29" x14ac:dyDescent="0.25">
      <c r="A57" s="1" t="s">
        <v>147</v>
      </c>
      <c r="B57" s="1" t="s">
        <v>156</v>
      </c>
      <c r="C57" s="15">
        <v>4853</v>
      </c>
      <c r="D57" s="6">
        <v>38673848.18</v>
      </c>
      <c r="E57" s="7">
        <v>-4452968.4281880558</v>
      </c>
      <c r="F57" s="6">
        <v>34220879.751811944</v>
      </c>
      <c r="G57" s="6">
        <v>10591659.91</v>
      </c>
      <c r="H57" s="6">
        <v>1072509.29</v>
      </c>
      <c r="I57" s="6">
        <v>22556710.551811945</v>
      </c>
      <c r="J57" s="6">
        <v>0</v>
      </c>
      <c r="K57" s="13">
        <v>7051.4897489824734</v>
      </c>
      <c r="L57" s="14">
        <v>4942.1000000000004</v>
      </c>
      <c r="M57" s="5">
        <v>39367187.129999995</v>
      </c>
      <c r="N57" s="3">
        <v>-4531057.414608364</v>
      </c>
      <c r="O57" s="5">
        <v>34836129.715391628</v>
      </c>
      <c r="P57" s="5">
        <v>10358050.23</v>
      </c>
      <c r="Q57" s="5">
        <v>1151122.8799999999</v>
      </c>
      <c r="R57" s="5">
        <v>23326956.605391629</v>
      </c>
      <c r="S57" s="5">
        <v>0</v>
      </c>
      <c r="T57" s="13">
        <v>7048.8516451289179</v>
      </c>
      <c r="U57" s="4">
        <f t="shared" si="9"/>
        <v>89.100000000000364</v>
      </c>
      <c r="V57" s="3">
        <f t="shared" si="10"/>
        <v>693338.94999999553</v>
      </c>
      <c r="W57" s="3">
        <f t="shared" si="11"/>
        <v>-78088.98642030824</v>
      </c>
      <c r="X57" s="3">
        <f t="shared" si="12"/>
        <v>615249.9635796845</v>
      </c>
      <c r="Y57" s="3">
        <f t="shared" si="13"/>
        <v>-233609.6799999997</v>
      </c>
      <c r="Z57" s="3">
        <f t="shared" si="14"/>
        <v>78613.589999999851</v>
      </c>
      <c r="AA57" s="3">
        <f t="shared" si="15"/>
        <v>770246.05357968435</v>
      </c>
      <c r="AB57" s="3">
        <f t="shared" si="16"/>
        <v>0</v>
      </c>
      <c r="AC57" s="2">
        <f t="shared" si="17"/>
        <v>-2.638103853555549</v>
      </c>
    </row>
    <row r="58" spans="1:29" x14ac:dyDescent="0.25">
      <c r="A58" s="1" t="s">
        <v>147</v>
      </c>
      <c r="B58" s="1" t="s">
        <v>155</v>
      </c>
      <c r="C58" s="15">
        <v>1437.6</v>
      </c>
      <c r="D58" s="6">
        <v>12206699.209999999</v>
      </c>
      <c r="E58" s="7">
        <v>-1405498.773784504</v>
      </c>
      <c r="F58" s="6">
        <v>10801200.436215496</v>
      </c>
      <c r="G58" s="6">
        <v>2688282.2</v>
      </c>
      <c r="H58" s="6">
        <v>282806.33</v>
      </c>
      <c r="I58" s="6">
        <v>7830111.9062154954</v>
      </c>
      <c r="J58" s="6">
        <v>0</v>
      </c>
      <c r="K58" s="13">
        <v>7513.3558960875744</v>
      </c>
      <c r="L58" s="14">
        <v>1433.4</v>
      </c>
      <c r="M58" s="5">
        <v>12150335.91</v>
      </c>
      <c r="N58" s="3">
        <v>-1398471.0015776982</v>
      </c>
      <c r="O58" s="5">
        <v>10751864.908422302</v>
      </c>
      <c r="P58" s="5">
        <v>2671169.9700000002</v>
      </c>
      <c r="Q58" s="5">
        <v>280411.99</v>
      </c>
      <c r="R58" s="5">
        <v>7800282.9484223016</v>
      </c>
      <c r="S58" s="5">
        <v>0</v>
      </c>
      <c r="T58" s="13">
        <v>7500.9522174007961</v>
      </c>
      <c r="U58" s="4">
        <f t="shared" si="9"/>
        <v>-4.1999999999998181</v>
      </c>
      <c r="V58" s="3">
        <f t="shared" si="10"/>
        <v>-56363.299999998882</v>
      </c>
      <c r="W58" s="3">
        <f t="shared" si="11"/>
        <v>7027.7722068058793</v>
      </c>
      <c r="X58" s="3">
        <f t="shared" si="12"/>
        <v>-49335.527793193236</v>
      </c>
      <c r="Y58" s="3">
        <f t="shared" si="13"/>
        <v>-17112.229999999981</v>
      </c>
      <c r="Z58" s="3">
        <f t="shared" si="14"/>
        <v>-2394.3400000000256</v>
      </c>
      <c r="AA58" s="3">
        <f t="shared" si="15"/>
        <v>-29828.957793193869</v>
      </c>
      <c r="AB58" s="3">
        <f t="shared" si="16"/>
        <v>0</v>
      </c>
      <c r="AC58" s="2">
        <f t="shared" si="17"/>
        <v>-12.403678686778221</v>
      </c>
    </row>
    <row r="59" spans="1:29" x14ac:dyDescent="0.25">
      <c r="A59" s="1" t="s">
        <v>147</v>
      </c>
      <c r="B59" s="1" t="s">
        <v>154</v>
      </c>
      <c r="C59" s="15">
        <v>23886.400000000001</v>
      </c>
      <c r="D59" s="6">
        <v>190166661.41400003</v>
      </c>
      <c r="E59" s="7">
        <v>-21896092.042073842</v>
      </c>
      <c r="F59" s="6">
        <v>168270569.37192619</v>
      </c>
      <c r="G59" s="6">
        <v>39079800.32</v>
      </c>
      <c r="H59" s="6">
        <v>4081336.1</v>
      </c>
      <c r="I59" s="6">
        <v>125109432.9519262</v>
      </c>
      <c r="J59" s="6">
        <v>0</v>
      </c>
      <c r="K59" s="13">
        <v>7044.6182502146066</v>
      </c>
      <c r="L59" s="14">
        <v>24124.2</v>
      </c>
      <c r="M59" s="5">
        <v>191970285.03999999</v>
      </c>
      <c r="N59" s="3">
        <v>-22095263.767324518</v>
      </c>
      <c r="O59" s="5">
        <v>169875021.27267548</v>
      </c>
      <c r="P59" s="5">
        <v>39172065.369999997</v>
      </c>
      <c r="Q59" s="5">
        <v>4295596.21</v>
      </c>
      <c r="R59" s="5">
        <v>126407359.69267549</v>
      </c>
      <c r="S59" s="5">
        <v>0</v>
      </c>
      <c r="T59" s="13">
        <v>7041.6851656293466</v>
      </c>
      <c r="U59" s="4">
        <f t="shared" si="9"/>
        <v>237.79999999999927</v>
      </c>
      <c r="V59" s="3">
        <f t="shared" si="10"/>
        <v>1803623.6259999573</v>
      </c>
      <c r="W59" s="3">
        <f t="shared" si="11"/>
        <v>-199171.72525067627</v>
      </c>
      <c r="X59" s="3">
        <f t="shared" si="12"/>
        <v>1604451.9007492959</v>
      </c>
      <c r="Y59" s="3">
        <f t="shared" si="13"/>
        <v>92265.04999999702</v>
      </c>
      <c r="Z59" s="3">
        <f t="shared" si="14"/>
        <v>214260.10999999987</v>
      </c>
      <c r="AA59" s="3">
        <f t="shared" si="15"/>
        <v>1297926.7407492846</v>
      </c>
      <c r="AB59" s="3">
        <f t="shared" si="16"/>
        <v>0</v>
      </c>
      <c r="AC59" s="2">
        <f t="shared" si="17"/>
        <v>-2.933084585260076</v>
      </c>
    </row>
    <row r="60" spans="1:29" x14ac:dyDescent="0.25">
      <c r="A60" s="1" t="s">
        <v>147</v>
      </c>
      <c r="B60" s="1" t="s">
        <v>153</v>
      </c>
      <c r="C60" s="15">
        <v>993.7</v>
      </c>
      <c r="D60" s="6">
        <v>8932585.9199999999</v>
      </c>
      <c r="E60" s="7">
        <v>-1028512.158880724</v>
      </c>
      <c r="F60" s="6">
        <v>7904073.7611192763</v>
      </c>
      <c r="G60" s="6">
        <v>808737.69</v>
      </c>
      <c r="H60" s="6">
        <v>83871.179999999993</v>
      </c>
      <c r="I60" s="6">
        <v>7011464.8911192771</v>
      </c>
      <c r="J60" s="6">
        <v>0</v>
      </c>
      <c r="K60" s="13">
        <v>7954.1851274220344</v>
      </c>
      <c r="L60" s="14">
        <v>979.4</v>
      </c>
      <c r="M60" s="5">
        <v>8730770.6600000001</v>
      </c>
      <c r="N60" s="3">
        <v>-1004888.233533239</v>
      </c>
      <c r="O60" s="5">
        <v>7725882.4264667612</v>
      </c>
      <c r="P60" s="5">
        <v>803122.29</v>
      </c>
      <c r="Q60" s="5">
        <v>88619.88</v>
      </c>
      <c r="R60" s="5">
        <v>6834140.2564667612</v>
      </c>
      <c r="S60" s="5">
        <v>0</v>
      </c>
      <c r="T60" s="13">
        <v>7888.3831187122332</v>
      </c>
      <c r="U60" s="4">
        <f t="shared" si="9"/>
        <v>-14.300000000000068</v>
      </c>
      <c r="V60" s="3">
        <f t="shared" si="10"/>
        <v>-201815.25999999978</v>
      </c>
      <c r="W60" s="3">
        <f t="shared" si="11"/>
        <v>23623.925347484997</v>
      </c>
      <c r="X60" s="3">
        <f t="shared" si="12"/>
        <v>-178191.33465251513</v>
      </c>
      <c r="Y60" s="3">
        <f t="shared" si="13"/>
        <v>-5615.3999999999069</v>
      </c>
      <c r="Z60" s="3">
        <f t="shared" si="14"/>
        <v>4748.7000000000116</v>
      </c>
      <c r="AA60" s="3">
        <f t="shared" si="15"/>
        <v>-177324.63465251587</v>
      </c>
      <c r="AB60" s="3">
        <f t="shared" si="16"/>
        <v>0</v>
      </c>
      <c r="AC60" s="2">
        <f t="shared" si="17"/>
        <v>-65.802008709801157</v>
      </c>
    </row>
    <row r="61" spans="1:29" x14ac:dyDescent="0.25">
      <c r="A61" s="1" t="s">
        <v>147</v>
      </c>
      <c r="B61" s="1" t="s">
        <v>152</v>
      </c>
      <c r="C61" s="15">
        <v>645.79999999999995</v>
      </c>
      <c r="D61" s="6">
        <v>5945138.6099999994</v>
      </c>
      <c r="E61" s="7">
        <v>-684532.72113796195</v>
      </c>
      <c r="F61" s="6">
        <v>5260605.8888620371</v>
      </c>
      <c r="G61" s="6">
        <v>879122.96</v>
      </c>
      <c r="H61" s="6">
        <v>91453.81</v>
      </c>
      <c r="I61" s="6">
        <v>4290029.1188620375</v>
      </c>
      <c r="J61" s="6">
        <v>0</v>
      </c>
      <c r="K61" s="13">
        <v>8145.8747117715047</v>
      </c>
      <c r="L61" s="14">
        <v>642.59999999999991</v>
      </c>
      <c r="M61" s="5">
        <v>5865665.0300000003</v>
      </c>
      <c r="N61" s="3">
        <v>-675122.27729211631</v>
      </c>
      <c r="O61" s="5">
        <v>5190542.7527078837</v>
      </c>
      <c r="P61" s="5">
        <v>873300.82</v>
      </c>
      <c r="Q61" s="5">
        <v>90983.94</v>
      </c>
      <c r="R61" s="5">
        <v>4226257.992707883</v>
      </c>
      <c r="S61" s="5">
        <v>0</v>
      </c>
      <c r="T61" s="13">
        <v>8077.4085787548775</v>
      </c>
      <c r="U61" s="4">
        <f t="shared" si="9"/>
        <v>-3.2000000000000455</v>
      </c>
      <c r="V61" s="3">
        <f t="shared" si="10"/>
        <v>-79473.579999999143</v>
      </c>
      <c r="W61" s="3">
        <f t="shared" si="11"/>
        <v>9410.4438458456425</v>
      </c>
      <c r="X61" s="3">
        <f t="shared" si="12"/>
        <v>-70063.136154153384</v>
      </c>
      <c r="Y61" s="3">
        <f t="shared" si="13"/>
        <v>-5822.140000000014</v>
      </c>
      <c r="Z61" s="3">
        <f t="shared" si="14"/>
        <v>-469.86999999999534</v>
      </c>
      <c r="AA61" s="3">
        <f t="shared" si="15"/>
        <v>-63771.126154154539</v>
      </c>
      <c r="AB61" s="3">
        <f t="shared" si="16"/>
        <v>0</v>
      </c>
      <c r="AC61" s="2">
        <f t="shared" si="17"/>
        <v>-68.466133016627282</v>
      </c>
    </row>
    <row r="62" spans="1:29" x14ac:dyDescent="0.25">
      <c r="A62" s="1" t="s">
        <v>147</v>
      </c>
      <c r="B62" s="1" t="s">
        <v>151</v>
      </c>
      <c r="C62" s="15">
        <v>253.5</v>
      </c>
      <c r="D62" s="6">
        <v>3224914.2600000002</v>
      </c>
      <c r="E62" s="7">
        <v>-371321.76029019739</v>
      </c>
      <c r="F62" s="6">
        <v>2853592.4997098027</v>
      </c>
      <c r="G62" s="6">
        <v>285298.95</v>
      </c>
      <c r="H62" s="6">
        <v>36796.1</v>
      </c>
      <c r="I62" s="6">
        <v>2531497.4497098024</v>
      </c>
      <c r="J62" s="6">
        <v>0</v>
      </c>
      <c r="K62" s="13">
        <v>11256.775146784232</v>
      </c>
      <c r="L62" s="14">
        <v>248.7</v>
      </c>
      <c r="M62" s="5">
        <v>3203024.52</v>
      </c>
      <c r="N62" s="3">
        <v>-368659.51211075002</v>
      </c>
      <c r="O62" s="5">
        <v>2834365.0078892498</v>
      </c>
      <c r="P62" s="5">
        <v>290835.62</v>
      </c>
      <c r="Q62" s="5">
        <v>47898.29</v>
      </c>
      <c r="R62" s="5">
        <v>2495631.0978892497</v>
      </c>
      <c r="S62" s="5">
        <v>0</v>
      </c>
      <c r="T62" s="13">
        <v>11396.722991110775</v>
      </c>
      <c r="U62" s="4">
        <f t="shared" si="9"/>
        <v>-4.8000000000000114</v>
      </c>
      <c r="V62" s="3">
        <f t="shared" si="10"/>
        <v>-21889.740000000224</v>
      </c>
      <c r="W62" s="3">
        <f t="shared" si="11"/>
        <v>2662.2481794473715</v>
      </c>
      <c r="X62" s="3">
        <f t="shared" si="12"/>
        <v>-19227.491820552852</v>
      </c>
      <c r="Y62" s="3">
        <f t="shared" si="13"/>
        <v>5536.6699999999837</v>
      </c>
      <c r="Z62" s="3">
        <f t="shared" si="14"/>
        <v>11102.190000000002</v>
      </c>
      <c r="AA62" s="3">
        <f t="shared" si="15"/>
        <v>-35866.351820552722</v>
      </c>
      <c r="AB62" s="3">
        <f t="shared" si="16"/>
        <v>0</v>
      </c>
      <c r="AC62" s="2">
        <f t="shared" si="17"/>
        <v>139.94784432654342</v>
      </c>
    </row>
    <row r="63" spans="1:29" x14ac:dyDescent="0.25">
      <c r="A63" s="1" t="s">
        <v>147</v>
      </c>
      <c r="B63" s="1" t="s">
        <v>150</v>
      </c>
      <c r="C63" s="15">
        <v>6155.3</v>
      </c>
      <c r="D63" s="6">
        <v>49051955.019999996</v>
      </c>
      <c r="E63" s="7">
        <v>-5647920.1663184632</v>
      </c>
      <c r="F63" s="6">
        <v>43404034.853681535</v>
      </c>
      <c r="G63" s="6">
        <v>10803190.9</v>
      </c>
      <c r="H63" s="6">
        <v>475730.53</v>
      </c>
      <c r="I63" s="6">
        <v>32125113.423681535</v>
      </c>
      <c r="J63" s="6">
        <v>0</v>
      </c>
      <c r="K63" s="13">
        <v>7051.4897492699838</v>
      </c>
      <c r="L63" s="14">
        <v>6157.7</v>
      </c>
      <c r="M63" s="5">
        <v>49050267.739999995</v>
      </c>
      <c r="N63" s="3">
        <v>-5645553.9634551592</v>
      </c>
      <c r="O63" s="5">
        <v>43404713.776544839</v>
      </c>
      <c r="P63" s="5">
        <v>10804957.130000001</v>
      </c>
      <c r="Q63" s="5">
        <v>1211202.98</v>
      </c>
      <c r="R63" s="5">
        <v>31388553.666544836</v>
      </c>
      <c r="S63" s="5">
        <v>0</v>
      </c>
      <c r="T63" s="13">
        <v>7048.8516453456386</v>
      </c>
      <c r="U63" s="4">
        <f t="shared" si="9"/>
        <v>2.3999999999996362</v>
      </c>
      <c r="V63" s="3">
        <f t="shared" si="10"/>
        <v>-1687.2800000011921</v>
      </c>
      <c r="W63" s="3">
        <f t="shared" si="11"/>
        <v>2366.2028633039445</v>
      </c>
      <c r="X63" s="3">
        <f t="shared" si="12"/>
        <v>678.92286330461502</v>
      </c>
      <c r="Y63" s="3">
        <f t="shared" si="13"/>
        <v>1766.230000000447</v>
      </c>
      <c r="Z63" s="3">
        <f t="shared" si="14"/>
        <v>735472.45</v>
      </c>
      <c r="AA63" s="3">
        <f t="shared" si="15"/>
        <v>-736559.75713669881</v>
      </c>
      <c r="AB63" s="3">
        <f t="shared" si="16"/>
        <v>0</v>
      </c>
      <c r="AC63" s="2">
        <f t="shared" si="17"/>
        <v>-2.6381039243451596</v>
      </c>
    </row>
    <row r="64" spans="1:29" x14ac:dyDescent="0.25">
      <c r="A64" s="1" t="s">
        <v>147</v>
      </c>
      <c r="B64" s="1" t="s">
        <v>149</v>
      </c>
      <c r="C64" s="15">
        <v>22215.699999999997</v>
      </c>
      <c r="D64" s="6">
        <v>177924457.67999998</v>
      </c>
      <c r="E64" s="7">
        <v>-20486505.220891152</v>
      </c>
      <c r="F64" s="6">
        <v>157437952.45910883</v>
      </c>
      <c r="G64" s="6">
        <v>18912721.879999999</v>
      </c>
      <c r="H64" s="6">
        <v>1916004.58</v>
      </c>
      <c r="I64" s="6">
        <v>136609225.99910882</v>
      </c>
      <c r="J64" s="6">
        <v>0</v>
      </c>
      <c r="K64" s="13">
        <v>7086.787832888851</v>
      </c>
      <c r="L64" s="14">
        <v>21743.7</v>
      </c>
      <c r="M64" s="5">
        <v>173280224</v>
      </c>
      <c r="N64" s="3">
        <v>-19944087.982904818</v>
      </c>
      <c r="O64" s="5">
        <v>153336136.01709518</v>
      </c>
      <c r="P64" s="5">
        <v>19153959.809999999</v>
      </c>
      <c r="Q64" s="5">
        <v>2032465.99</v>
      </c>
      <c r="R64" s="5">
        <v>132149710.21709518</v>
      </c>
      <c r="S64" s="5">
        <v>0</v>
      </c>
      <c r="T64" s="13">
        <v>7051.9799306049645</v>
      </c>
      <c r="U64" s="4">
        <f t="shared" si="9"/>
        <v>-471.99999999999636</v>
      </c>
      <c r="V64" s="3">
        <f t="shared" si="10"/>
        <v>-4644233.6799999774</v>
      </c>
      <c r="W64" s="3">
        <f t="shared" si="11"/>
        <v>542417.23798633367</v>
      </c>
      <c r="X64" s="3">
        <f t="shared" si="12"/>
        <v>-4101816.4420136511</v>
      </c>
      <c r="Y64" s="3">
        <f t="shared" si="13"/>
        <v>241237.9299999997</v>
      </c>
      <c r="Z64" s="3">
        <f t="shared" si="14"/>
        <v>116461.40999999992</v>
      </c>
      <c r="AA64" s="3">
        <f t="shared" si="15"/>
        <v>-4459515.7820136398</v>
      </c>
      <c r="AB64" s="3">
        <f t="shared" si="16"/>
        <v>0</v>
      </c>
      <c r="AC64" s="2">
        <f t="shared" si="17"/>
        <v>-34.807902283886506</v>
      </c>
    </row>
    <row r="65" spans="1:29" x14ac:dyDescent="0.25">
      <c r="A65" s="1" t="s">
        <v>147</v>
      </c>
      <c r="B65" s="1" t="s">
        <v>148</v>
      </c>
      <c r="C65" s="15">
        <v>188.7</v>
      </c>
      <c r="D65" s="6">
        <v>2608774.8199999998</v>
      </c>
      <c r="E65" s="7">
        <v>-300378.4845936161</v>
      </c>
      <c r="F65" s="6">
        <v>2308396.3354063835</v>
      </c>
      <c r="G65" s="6">
        <v>101065.41</v>
      </c>
      <c r="H65" s="6">
        <v>6386.06</v>
      </c>
      <c r="I65" s="6">
        <v>2200944.8654063833</v>
      </c>
      <c r="J65" s="6">
        <v>0</v>
      </c>
      <c r="K65" s="13">
        <v>12233.154930611467</v>
      </c>
      <c r="L65" s="14">
        <v>187.8</v>
      </c>
      <c r="M65" s="5">
        <v>2658430.5</v>
      </c>
      <c r="N65" s="3">
        <v>-305978.20434741385</v>
      </c>
      <c r="O65" s="5">
        <v>2352452.295652586</v>
      </c>
      <c r="P65" s="5">
        <v>118366.57</v>
      </c>
      <c r="Q65" s="5">
        <v>6452.11</v>
      </c>
      <c r="R65" s="5">
        <v>2227633.6156525863</v>
      </c>
      <c r="S65" s="5">
        <v>0</v>
      </c>
      <c r="T65" s="13">
        <v>12526.37005139822</v>
      </c>
      <c r="U65" s="4">
        <f t="shared" si="9"/>
        <v>-0.89999999999997726</v>
      </c>
      <c r="V65" s="3">
        <f t="shared" si="10"/>
        <v>49655.680000000168</v>
      </c>
      <c r="W65" s="3">
        <f t="shared" si="11"/>
        <v>-5599.7197537977481</v>
      </c>
      <c r="X65" s="3">
        <f t="shared" si="12"/>
        <v>44055.960246202536</v>
      </c>
      <c r="Y65" s="3">
        <f t="shared" si="13"/>
        <v>17301.160000000003</v>
      </c>
      <c r="Z65" s="3">
        <f t="shared" si="14"/>
        <v>66.049999999999272</v>
      </c>
      <c r="AA65" s="3">
        <f t="shared" si="15"/>
        <v>26688.750246203039</v>
      </c>
      <c r="AB65" s="3">
        <f t="shared" si="16"/>
        <v>0</v>
      </c>
      <c r="AC65" s="2">
        <f t="shared" si="17"/>
        <v>293.21512078675369</v>
      </c>
    </row>
    <row r="66" spans="1:29" x14ac:dyDescent="0.25">
      <c r="A66" s="1" t="s">
        <v>147</v>
      </c>
      <c r="B66" s="1" t="s">
        <v>146</v>
      </c>
      <c r="C66" s="15">
        <v>270.5</v>
      </c>
      <c r="D66" s="6">
        <v>3261895.99</v>
      </c>
      <c r="E66" s="7">
        <v>-375579.89553816424</v>
      </c>
      <c r="F66" s="6">
        <v>2886316.0944618359</v>
      </c>
      <c r="G66" s="6">
        <v>370793.43</v>
      </c>
      <c r="H66" s="6">
        <v>40481.949999999997</v>
      </c>
      <c r="I66" s="6">
        <v>2475040.7144618356</v>
      </c>
      <c r="J66" s="6">
        <v>0</v>
      </c>
      <c r="K66" s="13">
        <v>10670.299794683313</v>
      </c>
      <c r="L66" s="14">
        <v>271.39999999999998</v>
      </c>
      <c r="M66" s="5">
        <v>3214416.39</v>
      </c>
      <c r="N66" s="3">
        <v>-369970.6857249405</v>
      </c>
      <c r="O66" s="5">
        <v>2844445.7042750595</v>
      </c>
      <c r="P66" s="5">
        <v>408750.31</v>
      </c>
      <c r="Q66" s="5">
        <v>51517.38</v>
      </c>
      <c r="R66" s="5">
        <v>2384178.0142750596</v>
      </c>
      <c r="S66" s="5">
        <v>0</v>
      </c>
      <c r="T66" s="13">
        <v>10480.640030490271</v>
      </c>
      <c r="U66" s="4">
        <f t="shared" si="9"/>
        <v>0.89999999999997726</v>
      </c>
      <c r="V66" s="3">
        <f t="shared" si="10"/>
        <v>-47479.600000000093</v>
      </c>
      <c r="W66" s="3">
        <f t="shared" si="11"/>
        <v>5609.2098132237443</v>
      </c>
      <c r="X66" s="3">
        <f t="shared" si="12"/>
        <v>-41870.390186776407</v>
      </c>
      <c r="Y66" s="3">
        <f t="shared" si="13"/>
        <v>37956.880000000005</v>
      </c>
      <c r="Z66" s="3">
        <f t="shared" si="14"/>
        <v>11035.43</v>
      </c>
      <c r="AA66" s="3">
        <f t="shared" si="15"/>
        <v>-90862.700186775997</v>
      </c>
      <c r="AB66" s="3">
        <f t="shared" si="16"/>
        <v>0</v>
      </c>
      <c r="AC66" s="2">
        <f t="shared" si="17"/>
        <v>-189.65976419304207</v>
      </c>
    </row>
    <row r="67" spans="1:29" x14ac:dyDescent="0.25">
      <c r="A67" s="1" t="s">
        <v>143</v>
      </c>
      <c r="B67" s="1" t="s">
        <v>145</v>
      </c>
      <c r="C67" s="15">
        <v>3713.7</v>
      </c>
      <c r="D67" s="6">
        <v>29594698.122000001</v>
      </c>
      <c r="E67" s="7">
        <v>-3407580.6412037881</v>
      </c>
      <c r="F67" s="6">
        <v>26187117.480796214</v>
      </c>
      <c r="G67" s="6">
        <v>6174380.21</v>
      </c>
      <c r="H67" s="6">
        <v>867742.46</v>
      </c>
      <c r="I67" s="6">
        <v>19144994.810796212</v>
      </c>
      <c r="J67" s="6">
        <v>0</v>
      </c>
      <c r="K67" s="13">
        <v>7051.4897489824743</v>
      </c>
      <c r="L67" s="14">
        <v>3690</v>
      </c>
      <c r="M67" s="5">
        <v>29393359.199999999</v>
      </c>
      <c r="N67" s="3">
        <v>-3383096.6307957033</v>
      </c>
      <c r="O67" s="5">
        <v>26010262.569204297</v>
      </c>
      <c r="P67" s="5">
        <v>6256419.2400000002</v>
      </c>
      <c r="Q67" s="5">
        <v>917991.22</v>
      </c>
      <c r="R67" s="5">
        <v>18835852.1092043</v>
      </c>
      <c r="S67" s="5">
        <v>0</v>
      </c>
      <c r="T67" s="13">
        <v>7048.8516447708125</v>
      </c>
      <c r="U67" s="4">
        <f t="shared" si="9"/>
        <v>-23.699999999999818</v>
      </c>
      <c r="V67" s="3">
        <f t="shared" si="10"/>
        <v>-201338.92200000212</v>
      </c>
      <c r="W67" s="3">
        <f t="shared" si="11"/>
        <v>24484.01040808484</v>
      </c>
      <c r="X67" s="3">
        <f t="shared" si="12"/>
        <v>-176854.91159191728</v>
      </c>
      <c r="Y67" s="3">
        <f t="shared" si="13"/>
        <v>82039.030000000261</v>
      </c>
      <c r="Z67" s="3">
        <f t="shared" si="14"/>
        <v>50248.760000000009</v>
      </c>
      <c r="AA67" s="3">
        <f t="shared" si="15"/>
        <v>-309142.70159191266</v>
      </c>
      <c r="AB67" s="3">
        <f t="shared" si="16"/>
        <v>0</v>
      </c>
      <c r="AC67" s="2">
        <f t="shared" si="17"/>
        <v>-2.6381042116618119</v>
      </c>
    </row>
    <row r="68" spans="1:29" x14ac:dyDescent="0.25">
      <c r="A68" s="1" t="s">
        <v>143</v>
      </c>
      <c r="B68" s="1" t="s">
        <v>144</v>
      </c>
      <c r="C68" s="15">
        <v>1394.9</v>
      </c>
      <c r="D68" s="6">
        <v>11516131.210000001</v>
      </c>
      <c r="E68" s="7">
        <v>-1325985.6752377909</v>
      </c>
      <c r="F68" s="6">
        <v>10190145.534762209</v>
      </c>
      <c r="G68" s="6">
        <v>2293206.5</v>
      </c>
      <c r="H68" s="6">
        <v>406167.2</v>
      </c>
      <c r="I68" s="6">
        <v>7490771.8347622091</v>
      </c>
      <c r="J68" s="6">
        <v>0</v>
      </c>
      <c r="K68" s="13">
        <v>7305.2875007256498</v>
      </c>
      <c r="L68" s="14">
        <v>1396</v>
      </c>
      <c r="M68" s="5">
        <v>11582131.74</v>
      </c>
      <c r="N68" s="3">
        <v>-1333072.2290164772</v>
      </c>
      <c r="O68" s="5">
        <v>10249059.510983523</v>
      </c>
      <c r="P68" s="5">
        <v>2213848.88</v>
      </c>
      <c r="Q68" s="5">
        <v>331499.03999999998</v>
      </c>
      <c r="R68" s="5">
        <v>7703711.5909835231</v>
      </c>
      <c r="S68" s="5">
        <v>0</v>
      </c>
      <c r="T68" s="13">
        <v>7341.7331740569653</v>
      </c>
      <c r="U68" s="4">
        <f t="shared" ref="U68:U99" si="18">L68-C68</f>
        <v>1.0999999999999091</v>
      </c>
      <c r="V68" s="3">
        <f t="shared" ref="V68:V99" si="19">M68-D68</f>
        <v>66000.529999999329</v>
      </c>
      <c r="W68" s="3">
        <f t="shared" ref="W68:W99" si="20">N68-E68</f>
        <v>-7086.5537786863279</v>
      </c>
      <c r="X68" s="3">
        <f t="shared" ref="X68:X99" si="21">O68-F68</f>
        <v>58913.9762213137</v>
      </c>
      <c r="Y68" s="3">
        <f t="shared" ref="Y68:Y99" si="22">P68-G68</f>
        <v>-79357.620000000112</v>
      </c>
      <c r="Z68" s="3">
        <f t="shared" ref="Z68:Z99" si="23">Q68-H68</f>
        <v>-74668.160000000033</v>
      </c>
      <c r="AA68" s="3">
        <f t="shared" ref="AA68:AA99" si="24">R68-I68</f>
        <v>212939.75622131396</v>
      </c>
      <c r="AB68" s="3">
        <f t="shared" ref="AB68:AB99" si="25">S68-J68</f>
        <v>0</v>
      </c>
      <c r="AC68" s="2">
        <f t="shared" ref="AC68:AC99" si="26">T68-K68</f>
        <v>36.445673331315447</v>
      </c>
    </row>
    <row r="69" spans="1:29" x14ac:dyDescent="0.25">
      <c r="A69" s="1" t="s">
        <v>143</v>
      </c>
      <c r="B69" s="1" t="s">
        <v>142</v>
      </c>
      <c r="C69" s="15">
        <v>199.9</v>
      </c>
      <c r="D69" s="6">
        <v>2671077.5999999996</v>
      </c>
      <c r="E69" s="7">
        <v>-307552.12583658443</v>
      </c>
      <c r="F69" s="6">
        <v>2363525.4741634154</v>
      </c>
      <c r="G69" s="6">
        <v>1243309.99</v>
      </c>
      <c r="H69" s="6">
        <v>209782.36</v>
      </c>
      <c r="I69" s="6">
        <v>910433.1241634154</v>
      </c>
      <c r="J69" s="6">
        <v>0</v>
      </c>
      <c r="K69" s="13">
        <v>11823.539140387271</v>
      </c>
      <c r="L69" s="14">
        <v>200.1</v>
      </c>
      <c r="M69" s="5">
        <v>2674019.9299999997</v>
      </c>
      <c r="N69" s="3">
        <v>-307772.50583402393</v>
      </c>
      <c r="O69" s="5">
        <v>2366247.4241659758</v>
      </c>
      <c r="P69" s="5">
        <v>1251928.5900000001</v>
      </c>
      <c r="Q69" s="5">
        <v>179593.04</v>
      </c>
      <c r="R69" s="5">
        <v>934725.79416597565</v>
      </c>
      <c r="S69" s="5">
        <v>0</v>
      </c>
      <c r="T69" s="13">
        <v>11825.324458600579</v>
      </c>
      <c r="U69" s="4">
        <f t="shared" si="18"/>
        <v>0.19999999999998863</v>
      </c>
      <c r="V69" s="3">
        <f t="shared" si="19"/>
        <v>2942.3300000000745</v>
      </c>
      <c r="W69" s="3">
        <f t="shared" si="20"/>
        <v>-220.37999743950786</v>
      </c>
      <c r="X69" s="3">
        <f t="shared" si="21"/>
        <v>2721.950002560392</v>
      </c>
      <c r="Y69" s="3">
        <f t="shared" si="22"/>
        <v>8618.6000000000931</v>
      </c>
      <c r="Z69" s="3">
        <f t="shared" si="23"/>
        <v>-30189.319999999978</v>
      </c>
      <c r="AA69" s="3">
        <f t="shared" si="24"/>
        <v>24292.670002560248</v>
      </c>
      <c r="AB69" s="3">
        <f t="shared" si="25"/>
        <v>0</v>
      </c>
      <c r="AC69" s="2">
        <f t="shared" si="26"/>
        <v>1.7853182133076189</v>
      </c>
    </row>
    <row r="70" spans="1:29" x14ac:dyDescent="0.25">
      <c r="A70" s="1" t="s">
        <v>139</v>
      </c>
      <c r="B70" s="1" t="s">
        <v>141</v>
      </c>
      <c r="C70" s="15">
        <v>5980.2</v>
      </c>
      <c r="D70" s="6">
        <v>51770460.170000002</v>
      </c>
      <c r="E70" s="7">
        <v>-5960933.1757421521</v>
      </c>
      <c r="F70" s="6">
        <v>45809526.994257852</v>
      </c>
      <c r="G70" s="6">
        <v>22406091.91</v>
      </c>
      <c r="H70" s="6">
        <v>1013259.42</v>
      </c>
      <c r="I70" s="6">
        <v>22390175.66425785</v>
      </c>
      <c r="J70" s="6">
        <v>0</v>
      </c>
      <c r="K70" s="13">
        <v>7660.1998251325795</v>
      </c>
      <c r="L70" s="14">
        <v>5969.1</v>
      </c>
      <c r="M70" s="5">
        <v>51610034.770000003</v>
      </c>
      <c r="N70" s="3">
        <v>-5940176.2676256513</v>
      </c>
      <c r="O70" s="5">
        <v>45669858.502374351</v>
      </c>
      <c r="P70" s="5">
        <v>22360893.98</v>
      </c>
      <c r="Q70" s="5">
        <v>949909.21</v>
      </c>
      <c r="R70" s="5">
        <v>22359055.31237435</v>
      </c>
      <c r="S70" s="5">
        <v>0</v>
      </c>
      <c r="T70" s="13">
        <v>7651.0459704770146</v>
      </c>
      <c r="U70" s="4">
        <f t="shared" si="18"/>
        <v>-11.099999999999454</v>
      </c>
      <c r="V70" s="3">
        <f t="shared" si="19"/>
        <v>-160425.39999999851</v>
      </c>
      <c r="W70" s="3">
        <f t="shared" si="20"/>
        <v>20756.908116500825</v>
      </c>
      <c r="X70" s="3">
        <f t="shared" si="21"/>
        <v>-139668.49188350141</v>
      </c>
      <c r="Y70" s="3">
        <f t="shared" si="22"/>
        <v>-45197.929999999702</v>
      </c>
      <c r="Z70" s="3">
        <f t="shared" si="23"/>
        <v>-63350.210000000079</v>
      </c>
      <c r="AA70" s="3">
        <f t="shared" si="24"/>
        <v>-31120.351883500814</v>
      </c>
      <c r="AB70" s="3">
        <f t="shared" si="25"/>
        <v>0</v>
      </c>
      <c r="AC70" s="2">
        <f t="shared" si="26"/>
        <v>-9.1538546555648281</v>
      </c>
    </row>
    <row r="71" spans="1:29" x14ac:dyDescent="0.25">
      <c r="A71" s="1" t="s">
        <v>139</v>
      </c>
      <c r="B71" s="1" t="s">
        <v>140</v>
      </c>
      <c r="C71" s="15">
        <v>4752.8</v>
      </c>
      <c r="D71" s="6">
        <v>38682710.950000003</v>
      </c>
      <c r="E71" s="7">
        <v>-4453988.9016307974</v>
      </c>
      <c r="F71" s="6">
        <v>34228722.048369206</v>
      </c>
      <c r="G71" s="6">
        <v>5713960.9299999997</v>
      </c>
      <c r="H71" s="6">
        <v>328500.67</v>
      </c>
      <c r="I71" s="6">
        <v>28186260.448369205</v>
      </c>
      <c r="J71" s="6">
        <v>0</v>
      </c>
      <c r="K71" s="13">
        <v>7201.8014745769242</v>
      </c>
      <c r="L71" s="14">
        <v>4761.2</v>
      </c>
      <c r="M71" s="5">
        <v>38757142.990000002</v>
      </c>
      <c r="N71" s="3">
        <v>-4460842.9739713557</v>
      </c>
      <c r="O71" s="5">
        <v>34296300.016028643</v>
      </c>
      <c r="P71" s="5">
        <v>3459045.98</v>
      </c>
      <c r="Q71" s="5">
        <v>309951.86</v>
      </c>
      <c r="R71" s="5">
        <v>30527302.176028643</v>
      </c>
      <c r="S71" s="5">
        <v>0</v>
      </c>
      <c r="T71" s="13">
        <v>7203.2890901513574</v>
      </c>
      <c r="U71" s="4">
        <f t="shared" si="18"/>
        <v>8.3999999999996362</v>
      </c>
      <c r="V71" s="3">
        <f t="shared" si="19"/>
        <v>74432.039999999106</v>
      </c>
      <c r="W71" s="3">
        <f t="shared" si="20"/>
        <v>-6854.072340558283</v>
      </c>
      <c r="X71" s="3">
        <f t="shared" si="21"/>
        <v>67577.967659436166</v>
      </c>
      <c r="Y71" s="3">
        <f t="shared" si="22"/>
        <v>-2254914.9499999997</v>
      </c>
      <c r="Z71" s="3">
        <f t="shared" si="23"/>
        <v>-18548.809999999998</v>
      </c>
      <c r="AA71" s="3">
        <f t="shared" si="24"/>
        <v>2341041.7276594378</v>
      </c>
      <c r="AB71" s="3">
        <f t="shared" si="25"/>
        <v>0</v>
      </c>
      <c r="AC71" s="2">
        <f t="shared" si="26"/>
        <v>1.4876155744332209</v>
      </c>
    </row>
    <row r="72" spans="1:29" x14ac:dyDescent="0.25">
      <c r="A72" s="1" t="s">
        <v>139</v>
      </c>
      <c r="B72" s="1" t="s">
        <v>138</v>
      </c>
      <c r="C72" s="15">
        <v>1087.5999999999999</v>
      </c>
      <c r="D72" s="6">
        <v>9699718.7899999991</v>
      </c>
      <c r="E72" s="7">
        <v>-1116841.0584108685</v>
      </c>
      <c r="F72" s="6">
        <v>8582877.7315891311</v>
      </c>
      <c r="G72" s="6">
        <v>2629469.12</v>
      </c>
      <c r="H72" s="6">
        <v>135679.84</v>
      </c>
      <c r="I72" s="6">
        <v>5817728.7715891311</v>
      </c>
      <c r="J72" s="6">
        <v>0</v>
      </c>
      <c r="K72" s="13">
        <v>7891.5757002474547</v>
      </c>
      <c r="L72" s="14">
        <v>1100.5999999999999</v>
      </c>
      <c r="M72" s="5">
        <v>9795870.370000001</v>
      </c>
      <c r="N72" s="3">
        <v>-1127478.3470294359</v>
      </c>
      <c r="O72" s="5">
        <v>8668392.0229705647</v>
      </c>
      <c r="P72" s="5">
        <v>1433093.8</v>
      </c>
      <c r="Q72" s="5">
        <v>147276.67000000001</v>
      </c>
      <c r="R72" s="5">
        <v>7088021.5529705649</v>
      </c>
      <c r="S72" s="5">
        <v>0</v>
      </c>
      <c r="T72" s="13">
        <v>7876.0603515996418</v>
      </c>
      <c r="U72" s="4">
        <f t="shared" si="18"/>
        <v>13</v>
      </c>
      <c r="V72" s="3">
        <f t="shared" si="19"/>
        <v>96151.580000001937</v>
      </c>
      <c r="W72" s="3">
        <f t="shared" si="20"/>
        <v>-10637.2886185674</v>
      </c>
      <c r="X72" s="3">
        <f t="shared" si="21"/>
        <v>85514.291381433606</v>
      </c>
      <c r="Y72" s="3">
        <f t="shared" si="22"/>
        <v>-1196375.32</v>
      </c>
      <c r="Z72" s="3">
        <f t="shared" si="23"/>
        <v>11596.830000000016</v>
      </c>
      <c r="AA72" s="3">
        <f t="shared" si="24"/>
        <v>1270292.7813814338</v>
      </c>
      <c r="AB72" s="3">
        <f t="shared" si="25"/>
        <v>0</v>
      </c>
      <c r="AC72" s="2">
        <f t="shared" si="26"/>
        <v>-15.515348647812971</v>
      </c>
    </row>
    <row r="73" spans="1:29" x14ac:dyDescent="0.25">
      <c r="A73" s="1" t="s">
        <v>137</v>
      </c>
      <c r="B73" s="1" t="s">
        <v>137</v>
      </c>
      <c r="C73" s="15">
        <v>405.8</v>
      </c>
      <c r="D73" s="6">
        <v>4219862.7300000004</v>
      </c>
      <c r="E73" s="7">
        <v>-485881.71056882554</v>
      </c>
      <c r="F73" s="6">
        <v>3733981.0194311747</v>
      </c>
      <c r="G73" s="6">
        <v>1334135.32</v>
      </c>
      <c r="H73" s="6">
        <v>86192.27</v>
      </c>
      <c r="I73" s="6">
        <v>2313653.4294311744</v>
      </c>
      <c r="J73" s="6">
        <v>0</v>
      </c>
      <c r="K73" s="13">
        <v>9201.5303583814057</v>
      </c>
      <c r="L73" s="14">
        <v>402.7</v>
      </c>
      <c r="M73" s="5">
        <v>4190849.7199999997</v>
      </c>
      <c r="N73" s="3">
        <v>-482355.53722975345</v>
      </c>
      <c r="O73" s="5">
        <v>3708494.1827702462</v>
      </c>
      <c r="P73" s="5">
        <v>1263023.01</v>
      </c>
      <c r="Q73" s="5">
        <v>95261.7</v>
      </c>
      <c r="R73" s="5">
        <v>2350209.4727702457</v>
      </c>
      <c r="S73" s="5">
        <v>0</v>
      </c>
      <c r="T73" s="13">
        <v>9209.0742060348803</v>
      </c>
      <c r="U73" s="4">
        <f t="shared" si="18"/>
        <v>-3.1000000000000227</v>
      </c>
      <c r="V73" s="3">
        <f t="shared" si="19"/>
        <v>-29013.010000000708</v>
      </c>
      <c r="W73" s="3">
        <f t="shared" si="20"/>
        <v>3526.173339072091</v>
      </c>
      <c r="X73" s="3">
        <f t="shared" si="21"/>
        <v>-25486.836660928559</v>
      </c>
      <c r="Y73" s="3">
        <f t="shared" si="22"/>
        <v>-71112.310000000056</v>
      </c>
      <c r="Z73" s="3">
        <f t="shared" si="23"/>
        <v>9069.429999999993</v>
      </c>
      <c r="AA73" s="3">
        <f t="shared" si="24"/>
        <v>36556.04333907133</v>
      </c>
      <c r="AB73" s="3">
        <f t="shared" si="25"/>
        <v>0</v>
      </c>
      <c r="AC73" s="2">
        <f t="shared" si="26"/>
        <v>7.543847653474586</v>
      </c>
    </row>
    <row r="74" spans="1:29" x14ac:dyDescent="0.25">
      <c r="A74" s="1" t="s">
        <v>135</v>
      </c>
      <c r="B74" s="1" t="s">
        <v>136</v>
      </c>
      <c r="C74" s="15">
        <v>442.4</v>
      </c>
      <c r="D74" s="6">
        <v>4440103.6999999993</v>
      </c>
      <c r="E74" s="7">
        <v>-511240.60636421951</v>
      </c>
      <c r="F74" s="6">
        <v>3928863.0936357798</v>
      </c>
      <c r="G74" s="6">
        <v>2245995.25</v>
      </c>
      <c r="H74" s="6">
        <v>155494.16</v>
      </c>
      <c r="I74" s="6">
        <v>1527373.6836357799</v>
      </c>
      <c r="J74" s="6">
        <v>0</v>
      </c>
      <c r="K74" s="13">
        <v>8880.7936112924508</v>
      </c>
      <c r="L74" s="14">
        <v>433.5</v>
      </c>
      <c r="M74" s="5">
        <v>4392519.3500000006</v>
      </c>
      <c r="N74" s="3">
        <v>-505567.16952888918</v>
      </c>
      <c r="O74" s="5">
        <v>3886952.1804711116</v>
      </c>
      <c r="P74" s="5">
        <v>2007956.02</v>
      </c>
      <c r="Q74" s="5">
        <v>139926.76</v>
      </c>
      <c r="R74" s="5">
        <v>1739069.4004711115</v>
      </c>
      <c r="S74" s="5">
        <v>0</v>
      </c>
      <c r="T74" s="13">
        <v>8966.4410160809948</v>
      </c>
      <c r="U74" s="4">
        <f t="shared" si="18"/>
        <v>-8.8999999999999773</v>
      </c>
      <c r="V74" s="3">
        <f t="shared" si="19"/>
        <v>-47584.349999998696</v>
      </c>
      <c r="W74" s="3">
        <f t="shared" si="20"/>
        <v>5673.4368353303289</v>
      </c>
      <c r="X74" s="3">
        <f t="shared" si="21"/>
        <v>-41910.913164668251</v>
      </c>
      <c r="Y74" s="3">
        <f t="shared" si="22"/>
        <v>-238039.22999999998</v>
      </c>
      <c r="Z74" s="3">
        <f t="shared" si="23"/>
        <v>-15567.399999999994</v>
      </c>
      <c r="AA74" s="3">
        <f t="shared" si="24"/>
        <v>211695.71683533164</v>
      </c>
      <c r="AB74" s="3">
        <f t="shared" si="25"/>
        <v>0</v>
      </c>
      <c r="AC74" s="2">
        <f t="shared" si="26"/>
        <v>85.647404788544009</v>
      </c>
    </row>
    <row r="75" spans="1:29" x14ac:dyDescent="0.25">
      <c r="A75" s="1" t="s">
        <v>135</v>
      </c>
      <c r="B75" s="1" t="s">
        <v>134</v>
      </c>
      <c r="C75" s="15">
        <v>1236.3</v>
      </c>
      <c r="D75" s="6">
        <v>10488556.199999999</v>
      </c>
      <c r="E75" s="7">
        <v>-1207669.0532190036</v>
      </c>
      <c r="F75" s="6">
        <v>9280887.1467809957</v>
      </c>
      <c r="G75" s="6">
        <v>6189073.1900000004</v>
      </c>
      <c r="H75" s="6">
        <v>420290.61</v>
      </c>
      <c r="I75" s="6">
        <v>2671523.3467809954</v>
      </c>
      <c r="J75" s="6">
        <v>0</v>
      </c>
      <c r="K75" s="13">
        <v>7506.9862871317609</v>
      </c>
      <c r="L75" s="14">
        <v>1214.3</v>
      </c>
      <c r="M75" s="5">
        <v>10293459.15</v>
      </c>
      <c r="N75" s="3">
        <v>-1184749.4780248937</v>
      </c>
      <c r="O75" s="5">
        <v>9108709.671975106</v>
      </c>
      <c r="P75" s="5">
        <v>6172473.8399999999</v>
      </c>
      <c r="Q75" s="5">
        <v>435681.89</v>
      </c>
      <c r="R75" s="5">
        <v>2500553.941975106</v>
      </c>
      <c r="S75" s="5">
        <v>0</v>
      </c>
      <c r="T75" s="13">
        <v>7501.2020686610449</v>
      </c>
      <c r="U75" s="4">
        <f t="shared" si="18"/>
        <v>-22</v>
      </c>
      <c r="V75" s="3">
        <f t="shared" si="19"/>
        <v>-195097.04999999888</v>
      </c>
      <c r="W75" s="3">
        <f t="shared" si="20"/>
        <v>22919.57519410993</v>
      </c>
      <c r="X75" s="3">
        <f t="shared" si="21"/>
        <v>-172177.47480588965</v>
      </c>
      <c r="Y75" s="3">
        <f t="shared" si="22"/>
        <v>-16599.350000000559</v>
      </c>
      <c r="Z75" s="3">
        <f t="shared" si="23"/>
        <v>15391.280000000028</v>
      </c>
      <c r="AA75" s="3">
        <f t="shared" si="24"/>
        <v>-170969.40480588935</v>
      </c>
      <c r="AB75" s="3">
        <f t="shared" si="25"/>
        <v>0</v>
      </c>
      <c r="AC75" s="2">
        <f t="shared" si="26"/>
        <v>-5.7842184707160413</v>
      </c>
    </row>
    <row r="76" spans="1:29" x14ac:dyDescent="0.25">
      <c r="A76" s="1" t="s">
        <v>133</v>
      </c>
      <c r="B76" s="1" t="s">
        <v>133</v>
      </c>
      <c r="C76" s="15">
        <v>1922.2</v>
      </c>
      <c r="D76" s="6">
        <v>16031717.199999999</v>
      </c>
      <c r="E76" s="7">
        <v>-1845917.432601335</v>
      </c>
      <c r="F76" s="6">
        <v>14185799.767398665</v>
      </c>
      <c r="G76" s="6">
        <v>8065986.1900000004</v>
      </c>
      <c r="H76" s="6">
        <v>415086.56</v>
      </c>
      <c r="I76" s="6">
        <v>5704727.0173986647</v>
      </c>
      <c r="J76" s="6">
        <v>0</v>
      </c>
      <c r="K76" s="13">
        <v>7379.9811504519112</v>
      </c>
      <c r="L76" s="14">
        <v>1947.6</v>
      </c>
      <c r="M76" s="5">
        <v>16220334.709999999</v>
      </c>
      <c r="N76" s="3">
        <v>-1866916.9227782444</v>
      </c>
      <c r="O76" s="5">
        <v>14353417.787221754</v>
      </c>
      <c r="P76" s="5">
        <v>7970663.2999999998</v>
      </c>
      <c r="Q76" s="5">
        <v>471774.57</v>
      </c>
      <c r="R76" s="5">
        <v>5910979.9172217539</v>
      </c>
      <c r="S76" s="5">
        <v>0</v>
      </c>
      <c r="T76" s="13">
        <v>7369.7975904814921</v>
      </c>
      <c r="U76" s="4">
        <f t="shared" si="18"/>
        <v>25.399999999999864</v>
      </c>
      <c r="V76" s="3">
        <f t="shared" si="19"/>
        <v>188617.50999999978</v>
      </c>
      <c r="W76" s="3">
        <f t="shared" si="20"/>
        <v>-20999.49017690937</v>
      </c>
      <c r="X76" s="3">
        <f t="shared" si="21"/>
        <v>167618.01982308924</v>
      </c>
      <c r="Y76" s="3">
        <f t="shared" si="22"/>
        <v>-95322.890000000596</v>
      </c>
      <c r="Z76" s="3">
        <f t="shared" si="23"/>
        <v>56688.010000000009</v>
      </c>
      <c r="AA76" s="3">
        <f t="shared" si="24"/>
        <v>206252.89982308913</v>
      </c>
      <c r="AB76" s="3">
        <f t="shared" si="25"/>
        <v>0</v>
      </c>
      <c r="AC76" s="2">
        <f t="shared" si="26"/>
        <v>-10.183559970419083</v>
      </c>
    </row>
    <row r="77" spans="1:29" x14ac:dyDescent="0.25">
      <c r="A77" s="1" t="s">
        <v>132</v>
      </c>
      <c r="B77" s="1" t="s">
        <v>132</v>
      </c>
      <c r="C77" s="15">
        <v>100.7</v>
      </c>
      <c r="D77" s="6">
        <v>1705759.53</v>
      </c>
      <c r="E77" s="7">
        <v>-196403.86697021202</v>
      </c>
      <c r="F77" s="6">
        <v>1509355.6630297881</v>
      </c>
      <c r="G77" s="6">
        <v>1053010.8</v>
      </c>
      <c r="H77" s="6">
        <v>67312.710000000006</v>
      </c>
      <c r="I77" s="6">
        <v>389032.15302978799</v>
      </c>
      <c r="J77" s="6">
        <v>0</v>
      </c>
      <c r="K77" s="13">
        <v>14988.636177058472</v>
      </c>
      <c r="L77" s="14">
        <v>98.1</v>
      </c>
      <c r="M77" s="5">
        <v>1694465.08</v>
      </c>
      <c r="N77" s="3">
        <v>-195028.37576825763</v>
      </c>
      <c r="O77" s="5">
        <v>1499436.7042317425</v>
      </c>
      <c r="P77" s="5">
        <v>1033572.75</v>
      </c>
      <c r="Q77" s="5">
        <v>64320.77</v>
      </c>
      <c r="R77" s="5">
        <v>401543.18423174252</v>
      </c>
      <c r="S77" s="5">
        <v>0</v>
      </c>
      <c r="T77" s="13">
        <v>15284.777820914807</v>
      </c>
      <c r="U77" s="4">
        <f t="shared" si="18"/>
        <v>-2.6000000000000085</v>
      </c>
      <c r="V77" s="3">
        <f t="shared" si="19"/>
        <v>-11294.449999999953</v>
      </c>
      <c r="W77" s="3">
        <f t="shared" si="20"/>
        <v>1375.491201954399</v>
      </c>
      <c r="X77" s="3">
        <f t="shared" si="21"/>
        <v>-9918.9587980455253</v>
      </c>
      <c r="Y77" s="3">
        <f t="shared" si="22"/>
        <v>-19438.050000000047</v>
      </c>
      <c r="Z77" s="3">
        <f t="shared" si="23"/>
        <v>-2991.9400000000096</v>
      </c>
      <c r="AA77" s="3">
        <f t="shared" si="24"/>
        <v>12511.031201954524</v>
      </c>
      <c r="AB77" s="3">
        <f t="shared" si="25"/>
        <v>0</v>
      </c>
      <c r="AC77" s="2">
        <f t="shared" si="26"/>
        <v>296.14164385633558</v>
      </c>
    </row>
    <row r="78" spans="1:29" x14ac:dyDescent="0.25">
      <c r="A78" s="1" t="s">
        <v>131</v>
      </c>
      <c r="B78" s="1" t="s">
        <v>131</v>
      </c>
      <c r="C78" s="15">
        <v>514.70000000000005</v>
      </c>
      <c r="D78" s="6">
        <v>4753199.3600000003</v>
      </c>
      <c r="E78" s="7">
        <v>-547290.93894280458</v>
      </c>
      <c r="F78" s="6">
        <v>4205908.4210571954</v>
      </c>
      <c r="G78" s="6">
        <v>2216971.41</v>
      </c>
      <c r="H78" s="6">
        <v>226895.71</v>
      </c>
      <c r="I78" s="6">
        <v>1762041.3010571953</v>
      </c>
      <c r="J78" s="6">
        <v>0</v>
      </c>
      <c r="K78" s="13">
        <v>8171.5726074552067</v>
      </c>
      <c r="L78" s="14">
        <v>528.6</v>
      </c>
      <c r="M78" s="5">
        <v>4881484.6100000003</v>
      </c>
      <c r="N78" s="3">
        <v>-561845.75655347621</v>
      </c>
      <c r="O78" s="5">
        <v>4319638.8534465246</v>
      </c>
      <c r="P78" s="5">
        <v>2111812.11</v>
      </c>
      <c r="Q78" s="5">
        <v>237131.46</v>
      </c>
      <c r="R78" s="5">
        <v>1970695.2834465248</v>
      </c>
      <c r="S78" s="5">
        <v>0</v>
      </c>
      <c r="T78" s="13">
        <v>8171.8480012230884</v>
      </c>
      <c r="U78" s="4">
        <f t="shared" si="18"/>
        <v>13.899999999999977</v>
      </c>
      <c r="V78" s="3">
        <f t="shared" si="19"/>
        <v>128285.25</v>
      </c>
      <c r="W78" s="3">
        <f t="shared" si="20"/>
        <v>-14554.817610671627</v>
      </c>
      <c r="X78" s="3">
        <f t="shared" si="21"/>
        <v>113730.43238932919</v>
      </c>
      <c r="Y78" s="3">
        <f t="shared" si="22"/>
        <v>-105159.30000000028</v>
      </c>
      <c r="Z78" s="3">
        <f t="shared" si="23"/>
        <v>10235.75</v>
      </c>
      <c r="AA78" s="3">
        <f t="shared" si="24"/>
        <v>208653.98238932947</v>
      </c>
      <c r="AB78" s="3">
        <f t="shared" si="25"/>
        <v>0</v>
      </c>
      <c r="AC78" s="2">
        <f t="shared" si="26"/>
        <v>0.27539376788172376</v>
      </c>
    </row>
    <row r="79" spans="1:29" x14ac:dyDescent="0.25">
      <c r="A79" s="1" t="s">
        <v>131</v>
      </c>
      <c r="B79" s="1" t="s">
        <v>130</v>
      </c>
      <c r="C79" s="15">
        <v>208.7</v>
      </c>
      <c r="D79" s="6">
        <v>2670461.9500000002</v>
      </c>
      <c r="E79" s="7">
        <v>-307481.23891578848</v>
      </c>
      <c r="F79" s="6">
        <v>2362980.7110842117</v>
      </c>
      <c r="G79" s="6">
        <v>912279.12</v>
      </c>
      <c r="H79" s="6">
        <v>104379.26</v>
      </c>
      <c r="I79" s="6">
        <v>1346322.3310842116</v>
      </c>
      <c r="J79" s="6">
        <v>0</v>
      </c>
      <c r="K79" s="13">
        <v>11322.38002436134</v>
      </c>
      <c r="L79" s="14">
        <v>212.2</v>
      </c>
      <c r="M79" s="5">
        <v>2700156.4699999997</v>
      </c>
      <c r="N79" s="3">
        <v>-310780.7513296479</v>
      </c>
      <c r="O79" s="5">
        <v>2389375.7186703519</v>
      </c>
      <c r="P79" s="5">
        <v>943936.21</v>
      </c>
      <c r="Q79" s="5">
        <v>29862.97</v>
      </c>
      <c r="R79" s="5">
        <v>1415576.538670352</v>
      </c>
      <c r="S79" s="5">
        <v>0</v>
      </c>
      <c r="T79" s="13">
        <v>11260.017524365467</v>
      </c>
      <c r="U79" s="4">
        <f t="shared" si="18"/>
        <v>3.5</v>
      </c>
      <c r="V79" s="3">
        <f t="shared" si="19"/>
        <v>29694.519999999553</v>
      </c>
      <c r="W79" s="3">
        <f t="shared" si="20"/>
        <v>-3299.5124138594256</v>
      </c>
      <c r="X79" s="3">
        <f t="shared" si="21"/>
        <v>26395.007586140186</v>
      </c>
      <c r="Y79" s="3">
        <f t="shared" si="22"/>
        <v>31657.089999999967</v>
      </c>
      <c r="Z79" s="3">
        <f t="shared" si="23"/>
        <v>-74516.289999999994</v>
      </c>
      <c r="AA79" s="3">
        <f t="shared" si="24"/>
        <v>69254.207586140372</v>
      </c>
      <c r="AB79" s="3">
        <f t="shared" si="25"/>
        <v>0</v>
      </c>
      <c r="AC79" s="2">
        <f t="shared" si="26"/>
        <v>-62.362499995873804</v>
      </c>
    </row>
    <row r="80" spans="1:29" x14ac:dyDescent="0.25">
      <c r="A80" s="1" t="s">
        <v>129</v>
      </c>
      <c r="B80" s="1" t="s">
        <v>128</v>
      </c>
      <c r="C80" s="15">
        <v>182.9</v>
      </c>
      <c r="D80" s="6">
        <v>2633042.25</v>
      </c>
      <c r="E80" s="7">
        <v>-303172.67510500015</v>
      </c>
      <c r="F80" s="6">
        <v>2329869.5748950001</v>
      </c>
      <c r="G80" s="6">
        <v>1240615.75</v>
      </c>
      <c r="H80" s="6">
        <v>284723.28000000003</v>
      </c>
      <c r="I80" s="6">
        <v>804530.54489500006</v>
      </c>
      <c r="J80" s="6">
        <v>0</v>
      </c>
      <c r="K80" s="13">
        <v>12738.488654428649</v>
      </c>
      <c r="L80" s="14">
        <v>178.60000000000002</v>
      </c>
      <c r="M80" s="5">
        <v>2564333.2599999998</v>
      </c>
      <c r="N80" s="3">
        <v>-295147.86496887915</v>
      </c>
      <c r="O80" s="5">
        <v>2269185.3950311206</v>
      </c>
      <c r="P80" s="5">
        <v>1059380.48</v>
      </c>
      <c r="Q80" s="5">
        <v>286789.33</v>
      </c>
      <c r="R80" s="5">
        <v>923015.58503112057</v>
      </c>
      <c r="S80" s="5">
        <v>0</v>
      </c>
      <c r="T80" s="13">
        <v>12705.405347318703</v>
      </c>
      <c r="U80" s="4">
        <f t="shared" si="18"/>
        <v>-4.2999999999999829</v>
      </c>
      <c r="V80" s="3">
        <f t="shared" si="19"/>
        <v>-68708.990000000224</v>
      </c>
      <c r="W80" s="3">
        <f t="shared" si="20"/>
        <v>8024.8101361209992</v>
      </c>
      <c r="X80" s="3">
        <f t="shared" si="21"/>
        <v>-60684.179863879457</v>
      </c>
      <c r="Y80" s="3">
        <f t="shared" si="22"/>
        <v>-181235.27000000002</v>
      </c>
      <c r="Z80" s="3">
        <f t="shared" si="23"/>
        <v>2066.0499999999884</v>
      </c>
      <c r="AA80" s="3">
        <f t="shared" si="24"/>
        <v>118485.04013612051</v>
      </c>
      <c r="AB80" s="3">
        <f t="shared" si="25"/>
        <v>0</v>
      </c>
      <c r="AC80" s="2">
        <f t="shared" si="26"/>
        <v>-33.083307109945963</v>
      </c>
    </row>
    <row r="81" spans="1:29" x14ac:dyDescent="0.25">
      <c r="A81" s="1" t="s">
        <v>127</v>
      </c>
      <c r="B81" s="1" t="s">
        <v>127</v>
      </c>
      <c r="C81" s="15">
        <v>81404.899999999994</v>
      </c>
      <c r="D81" s="6">
        <v>665769273.25</v>
      </c>
      <c r="E81" s="7">
        <v>-76657733.681984901</v>
      </c>
      <c r="F81" s="6">
        <v>589111539.5680151</v>
      </c>
      <c r="G81" s="6">
        <v>216147858.97999999</v>
      </c>
      <c r="H81" s="6">
        <v>15811807.310000001</v>
      </c>
      <c r="I81" s="6">
        <v>357151873.27801508</v>
      </c>
      <c r="J81" s="6">
        <v>0</v>
      </c>
      <c r="K81" s="13">
        <v>7236.8068699551886</v>
      </c>
      <c r="L81" s="14">
        <v>81179.600000000006</v>
      </c>
      <c r="M81" s="5">
        <v>664648453.39999998</v>
      </c>
      <c r="N81" s="3">
        <v>-76499250.325941473</v>
      </c>
      <c r="O81" s="5">
        <v>588149203.07405853</v>
      </c>
      <c r="P81" s="5">
        <v>215483417.16999999</v>
      </c>
      <c r="Q81" s="5">
        <v>17382147</v>
      </c>
      <c r="R81" s="5">
        <v>355283638.90405858</v>
      </c>
      <c r="S81" s="5">
        <v>0</v>
      </c>
      <c r="T81" s="13">
        <v>7245.0369683277386</v>
      </c>
      <c r="U81" s="4">
        <f t="shared" si="18"/>
        <v>-225.29999999998836</v>
      </c>
      <c r="V81" s="3">
        <f t="shared" si="19"/>
        <v>-1120819.8500000238</v>
      </c>
      <c r="W81" s="3">
        <f t="shared" si="20"/>
        <v>158483.35604342818</v>
      </c>
      <c r="X81" s="3">
        <f t="shared" si="21"/>
        <v>-962336.49395656586</v>
      </c>
      <c r="Y81" s="3">
        <f t="shared" si="22"/>
        <v>-664441.81000000238</v>
      </c>
      <c r="Z81" s="3">
        <f t="shared" si="23"/>
        <v>1570339.6899999995</v>
      </c>
      <c r="AA81" s="3">
        <f t="shared" si="24"/>
        <v>-1868234.3739565015</v>
      </c>
      <c r="AB81" s="3">
        <f t="shared" si="25"/>
        <v>0</v>
      </c>
      <c r="AC81" s="2">
        <f t="shared" si="26"/>
        <v>8.2300983725499464</v>
      </c>
    </row>
    <row r="82" spans="1:29" x14ac:dyDescent="0.25">
      <c r="A82" s="1" t="s">
        <v>125</v>
      </c>
      <c r="B82" s="1" t="s">
        <v>126</v>
      </c>
      <c r="C82" s="15">
        <v>155.4</v>
      </c>
      <c r="D82" s="6">
        <v>2157573.94</v>
      </c>
      <c r="E82" s="7">
        <v>-248426.4971922251</v>
      </c>
      <c r="F82" s="6">
        <v>1909147.4428077748</v>
      </c>
      <c r="G82" s="6">
        <v>469335.93</v>
      </c>
      <c r="H82" s="6">
        <v>77655.87</v>
      </c>
      <c r="I82" s="6">
        <v>1362155.6428077747</v>
      </c>
      <c r="J82" s="6">
        <v>0</v>
      </c>
      <c r="K82" s="13">
        <v>12285.376079844111</v>
      </c>
      <c r="L82" s="14">
        <v>174.6</v>
      </c>
      <c r="M82" s="5">
        <v>2337926.89</v>
      </c>
      <c r="N82" s="3">
        <v>-269089.1003912774</v>
      </c>
      <c r="O82" s="5">
        <v>2068837.7896087228</v>
      </c>
      <c r="P82" s="5">
        <v>478393.11</v>
      </c>
      <c r="Q82" s="5">
        <v>75042.3</v>
      </c>
      <c r="R82" s="5">
        <v>1515402.3796087226</v>
      </c>
      <c r="S82" s="5">
        <v>0</v>
      </c>
      <c r="T82" s="13">
        <v>11849.013686189706</v>
      </c>
      <c r="U82" s="4">
        <f t="shared" si="18"/>
        <v>19.199999999999989</v>
      </c>
      <c r="V82" s="3">
        <f t="shared" si="19"/>
        <v>180352.95000000019</v>
      </c>
      <c r="W82" s="3">
        <f t="shared" si="20"/>
        <v>-20662.603199052304</v>
      </c>
      <c r="X82" s="3">
        <f t="shared" si="21"/>
        <v>159690.34680094803</v>
      </c>
      <c r="Y82" s="3">
        <f t="shared" si="22"/>
        <v>9057.179999999993</v>
      </c>
      <c r="Z82" s="3">
        <f t="shared" si="23"/>
        <v>-2613.5699999999924</v>
      </c>
      <c r="AA82" s="3">
        <f t="shared" si="24"/>
        <v>153246.73680094793</v>
      </c>
      <c r="AB82" s="3">
        <f t="shared" si="25"/>
        <v>0</v>
      </c>
      <c r="AC82" s="2">
        <f t="shared" si="26"/>
        <v>-436.36239365440451</v>
      </c>
    </row>
    <row r="83" spans="1:29" x14ac:dyDescent="0.25">
      <c r="A83" s="1" t="s">
        <v>125</v>
      </c>
      <c r="B83" s="1" t="s">
        <v>124</v>
      </c>
      <c r="C83" s="15">
        <v>63.9</v>
      </c>
      <c r="D83" s="6">
        <v>1027945.52</v>
      </c>
      <c r="E83" s="7">
        <v>-118359.2831298474</v>
      </c>
      <c r="F83" s="6">
        <v>909586.23687015264</v>
      </c>
      <c r="G83" s="6">
        <v>382588.3</v>
      </c>
      <c r="H83" s="6">
        <v>65915.38</v>
      </c>
      <c r="I83" s="6">
        <v>461082.55687015259</v>
      </c>
      <c r="J83" s="6">
        <v>0</v>
      </c>
      <c r="K83" s="13">
        <v>14234.526398593938</v>
      </c>
      <c r="L83" s="14">
        <v>64.7</v>
      </c>
      <c r="M83" s="5">
        <v>1045827.4299999999</v>
      </c>
      <c r="N83" s="3">
        <v>-120371.92587456043</v>
      </c>
      <c r="O83" s="5">
        <v>925455.50412543956</v>
      </c>
      <c r="P83" s="5">
        <v>324236.57</v>
      </c>
      <c r="Q83" s="5">
        <v>68679.759999999995</v>
      </c>
      <c r="R83" s="5">
        <v>532539.17412543949</v>
      </c>
      <c r="S83" s="5">
        <v>0</v>
      </c>
      <c r="T83" s="13">
        <v>14303.794499620395</v>
      </c>
      <c r="U83" s="4">
        <f t="shared" si="18"/>
        <v>0.80000000000000426</v>
      </c>
      <c r="V83" s="3">
        <f t="shared" si="19"/>
        <v>17881.909999999916</v>
      </c>
      <c r="W83" s="3">
        <f t="shared" si="20"/>
        <v>-2012.6427447130263</v>
      </c>
      <c r="X83" s="3">
        <f t="shared" si="21"/>
        <v>15869.267255286919</v>
      </c>
      <c r="Y83" s="3">
        <f t="shared" si="22"/>
        <v>-58351.729999999981</v>
      </c>
      <c r="Z83" s="3">
        <f t="shared" si="23"/>
        <v>2764.3799999999901</v>
      </c>
      <c r="AA83" s="3">
        <f t="shared" si="24"/>
        <v>71456.617255286896</v>
      </c>
      <c r="AB83" s="3">
        <f t="shared" si="25"/>
        <v>0</v>
      </c>
      <c r="AC83" s="2">
        <f t="shared" si="26"/>
        <v>69.268101026456861</v>
      </c>
    </row>
    <row r="84" spans="1:29" x14ac:dyDescent="0.25">
      <c r="A84" s="1" t="s">
        <v>119</v>
      </c>
      <c r="B84" s="1" t="s">
        <v>123</v>
      </c>
      <c r="C84" s="15">
        <v>164.7</v>
      </c>
      <c r="D84" s="6">
        <v>2280381.9300000002</v>
      </c>
      <c r="E84" s="7">
        <v>-262566.80460756115</v>
      </c>
      <c r="F84" s="6">
        <v>2017815.1253924391</v>
      </c>
      <c r="G84" s="6">
        <v>724764.03</v>
      </c>
      <c r="H84" s="6">
        <v>71066.710000000006</v>
      </c>
      <c r="I84" s="6">
        <v>1221984.3853924391</v>
      </c>
      <c r="J84" s="6">
        <v>0</v>
      </c>
      <c r="K84" s="13">
        <v>12251.457956238246</v>
      </c>
      <c r="L84" s="14">
        <v>175.2</v>
      </c>
      <c r="M84" s="5">
        <v>2393286.4700000002</v>
      </c>
      <c r="N84" s="3">
        <v>-275460.83923561696</v>
      </c>
      <c r="O84" s="5">
        <v>2117825.6307643834</v>
      </c>
      <c r="P84" s="5">
        <v>751717.94</v>
      </c>
      <c r="Q84" s="5">
        <v>72221.25</v>
      </c>
      <c r="R84" s="5">
        <v>1293886.4407643834</v>
      </c>
      <c r="S84" s="5">
        <v>0</v>
      </c>
      <c r="T84" s="13">
        <v>12088.045837696252</v>
      </c>
      <c r="U84" s="4">
        <f t="shared" si="18"/>
        <v>10.5</v>
      </c>
      <c r="V84" s="3">
        <f t="shared" si="19"/>
        <v>112904.54000000004</v>
      </c>
      <c r="W84" s="3">
        <f t="shared" si="20"/>
        <v>-12894.034628055815</v>
      </c>
      <c r="X84" s="3">
        <f t="shared" si="21"/>
        <v>100010.50537194428</v>
      </c>
      <c r="Y84" s="3">
        <f t="shared" si="22"/>
        <v>26953.909999999916</v>
      </c>
      <c r="Z84" s="3">
        <f t="shared" si="23"/>
        <v>1154.5399999999936</v>
      </c>
      <c r="AA84" s="3">
        <f t="shared" si="24"/>
        <v>71902.055371944327</v>
      </c>
      <c r="AB84" s="3">
        <f t="shared" si="25"/>
        <v>0</v>
      </c>
      <c r="AC84" s="2">
        <f t="shared" si="26"/>
        <v>-163.41211854199355</v>
      </c>
    </row>
    <row r="85" spans="1:29" x14ac:dyDescent="0.25">
      <c r="A85" s="1" t="s">
        <v>119</v>
      </c>
      <c r="B85" s="1" t="s">
        <v>122</v>
      </c>
      <c r="C85" s="15">
        <v>111.6</v>
      </c>
      <c r="D85" s="6">
        <v>1662374.8199999998</v>
      </c>
      <c r="E85" s="7">
        <v>-191408.48241481619</v>
      </c>
      <c r="F85" s="6">
        <v>1470966.3375851836</v>
      </c>
      <c r="G85" s="6">
        <v>381543.74</v>
      </c>
      <c r="H85" s="6">
        <v>67751.100000000006</v>
      </c>
      <c r="I85" s="6">
        <v>1021671.4975851836</v>
      </c>
      <c r="J85" s="6">
        <v>0</v>
      </c>
      <c r="K85" s="13">
        <v>13180.701949688026</v>
      </c>
      <c r="L85" s="14">
        <v>106.2</v>
      </c>
      <c r="M85" s="5">
        <v>1584344.1600000001</v>
      </c>
      <c r="N85" s="3">
        <v>-182353.75389543257</v>
      </c>
      <c r="O85" s="5">
        <v>1401990.4061045675</v>
      </c>
      <c r="P85" s="5">
        <v>452938.72</v>
      </c>
      <c r="Q85" s="5">
        <v>71784.25</v>
      </c>
      <c r="R85" s="5">
        <v>877267.43610456749</v>
      </c>
      <c r="S85" s="5">
        <v>0</v>
      </c>
      <c r="T85" s="13">
        <v>13201.416253338677</v>
      </c>
      <c r="U85" s="4">
        <f t="shared" si="18"/>
        <v>-5.3999999999999915</v>
      </c>
      <c r="V85" s="3">
        <f t="shared" si="19"/>
        <v>-78030.659999999683</v>
      </c>
      <c r="W85" s="3">
        <f t="shared" si="20"/>
        <v>9054.7285193836142</v>
      </c>
      <c r="X85" s="3">
        <f t="shared" si="21"/>
        <v>-68975.931480616098</v>
      </c>
      <c r="Y85" s="3">
        <f t="shared" si="22"/>
        <v>71394.979999999981</v>
      </c>
      <c r="Z85" s="3">
        <f t="shared" si="23"/>
        <v>4033.1499999999942</v>
      </c>
      <c r="AA85" s="3">
        <f t="shared" si="24"/>
        <v>-144404.0614806161</v>
      </c>
      <c r="AB85" s="3">
        <f t="shared" si="25"/>
        <v>0</v>
      </c>
      <c r="AC85" s="2">
        <f t="shared" si="26"/>
        <v>20.714303650651345</v>
      </c>
    </row>
    <row r="86" spans="1:29" x14ac:dyDescent="0.25">
      <c r="A86" s="1" t="s">
        <v>119</v>
      </c>
      <c r="B86" s="1" t="s">
        <v>121</v>
      </c>
      <c r="C86" s="15">
        <v>186.8</v>
      </c>
      <c r="D86" s="6">
        <v>2460242.41</v>
      </c>
      <c r="E86" s="7">
        <v>-283276.22651952226</v>
      </c>
      <c r="F86" s="6">
        <v>2176966.1834804779</v>
      </c>
      <c r="G86" s="6">
        <v>464515.19</v>
      </c>
      <c r="H86" s="6">
        <v>60225.66</v>
      </c>
      <c r="I86" s="6">
        <v>1652225.333480478</v>
      </c>
      <c r="J86" s="6">
        <v>0</v>
      </c>
      <c r="K86" s="13">
        <v>11653.99455824667</v>
      </c>
      <c r="L86" s="14">
        <v>187.5</v>
      </c>
      <c r="M86" s="5">
        <v>2479273.9300000002</v>
      </c>
      <c r="N86" s="3">
        <v>-285357.76473628177</v>
      </c>
      <c r="O86" s="5">
        <v>2193916.1652637185</v>
      </c>
      <c r="P86" s="5">
        <v>498387.84</v>
      </c>
      <c r="Q86" s="5">
        <v>61595.68</v>
      </c>
      <c r="R86" s="5">
        <v>1633932.6452637184</v>
      </c>
      <c r="S86" s="5">
        <v>0</v>
      </c>
      <c r="T86" s="13">
        <v>11700.886214739832</v>
      </c>
      <c r="U86" s="4">
        <f t="shared" si="18"/>
        <v>0.69999999999998863</v>
      </c>
      <c r="V86" s="3">
        <f t="shared" si="19"/>
        <v>19031.520000000019</v>
      </c>
      <c r="W86" s="3">
        <f t="shared" si="20"/>
        <v>-2081.5382167595089</v>
      </c>
      <c r="X86" s="3">
        <f t="shared" si="21"/>
        <v>16949.981783240568</v>
      </c>
      <c r="Y86" s="3">
        <f t="shared" si="22"/>
        <v>33872.650000000023</v>
      </c>
      <c r="Z86" s="3">
        <f t="shared" si="23"/>
        <v>1370.0199999999968</v>
      </c>
      <c r="AA86" s="3">
        <f t="shared" si="24"/>
        <v>-18292.68821675959</v>
      </c>
      <c r="AB86" s="3">
        <f t="shared" si="25"/>
        <v>0</v>
      </c>
      <c r="AC86" s="2">
        <f t="shared" si="26"/>
        <v>46.891656493162372</v>
      </c>
    </row>
    <row r="87" spans="1:29" x14ac:dyDescent="0.25">
      <c r="A87" s="1" t="s">
        <v>119</v>
      </c>
      <c r="B87" s="1" t="s">
        <v>120</v>
      </c>
      <c r="C87" s="15">
        <v>115.4</v>
      </c>
      <c r="D87" s="6">
        <v>1769037.6199999999</v>
      </c>
      <c r="E87" s="7">
        <v>-203689.80695876895</v>
      </c>
      <c r="F87" s="6">
        <v>1565347.8130412309</v>
      </c>
      <c r="G87" s="6">
        <v>362171.27</v>
      </c>
      <c r="H87" s="6">
        <v>46361.66</v>
      </c>
      <c r="I87" s="6">
        <v>1156814.883041231</v>
      </c>
      <c r="J87" s="6">
        <v>0</v>
      </c>
      <c r="K87" s="13">
        <v>13564.539107809625</v>
      </c>
      <c r="L87" s="14">
        <v>114.1</v>
      </c>
      <c r="M87" s="5">
        <v>1772126.17</v>
      </c>
      <c r="N87" s="3">
        <v>-203966.95846427424</v>
      </c>
      <c r="O87" s="5">
        <v>1568159.2115357257</v>
      </c>
      <c r="P87" s="5">
        <v>364118.17</v>
      </c>
      <c r="Q87" s="5">
        <v>46804.33</v>
      </c>
      <c r="R87" s="5">
        <v>1157236.7115357257</v>
      </c>
      <c r="S87" s="5">
        <v>0</v>
      </c>
      <c r="T87" s="13">
        <v>13743.726656754827</v>
      </c>
      <c r="U87" s="4">
        <f t="shared" si="18"/>
        <v>-1.3000000000000114</v>
      </c>
      <c r="V87" s="3">
        <f t="shared" si="19"/>
        <v>3088.5500000000466</v>
      </c>
      <c r="W87" s="3">
        <f t="shared" si="20"/>
        <v>-277.15150550528779</v>
      </c>
      <c r="X87" s="3">
        <f t="shared" si="21"/>
        <v>2811.3984944948461</v>
      </c>
      <c r="Y87" s="3">
        <f t="shared" si="22"/>
        <v>1946.8999999999651</v>
      </c>
      <c r="Z87" s="3">
        <f t="shared" si="23"/>
        <v>442.66999999999825</v>
      </c>
      <c r="AA87" s="3">
        <f t="shared" si="24"/>
        <v>421.8284944947809</v>
      </c>
      <c r="AB87" s="3">
        <f t="shared" si="25"/>
        <v>0</v>
      </c>
      <c r="AC87" s="2">
        <f t="shared" si="26"/>
        <v>179.18754894520134</v>
      </c>
    </row>
    <row r="88" spans="1:29" x14ac:dyDescent="0.25">
      <c r="A88" s="1" t="s">
        <v>119</v>
      </c>
      <c r="B88" s="1" t="s">
        <v>118</v>
      </c>
      <c r="C88" s="15">
        <v>714.5</v>
      </c>
      <c r="D88" s="6">
        <v>6132830.6999999993</v>
      </c>
      <c r="E88" s="7">
        <v>-706143.88708919135</v>
      </c>
      <c r="F88" s="6">
        <v>5426686.8129108083</v>
      </c>
      <c r="G88" s="6">
        <v>1942185.6</v>
      </c>
      <c r="H88" s="6">
        <v>240744.05</v>
      </c>
      <c r="I88" s="6">
        <v>3243757.1629108083</v>
      </c>
      <c r="J88" s="6">
        <v>0</v>
      </c>
      <c r="K88" s="13">
        <v>7595.08301317118</v>
      </c>
      <c r="L88" s="14">
        <v>710.2</v>
      </c>
      <c r="M88" s="5">
        <v>6116168.75</v>
      </c>
      <c r="N88" s="3">
        <v>-703954.58207794663</v>
      </c>
      <c r="O88" s="5">
        <v>5412214.1679220535</v>
      </c>
      <c r="P88" s="5">
        <v>2168534.75</v>
      </c>
      <c r="Q88" s="5">
        <v>282448.38</v>
      </c>
      <c r="R88" s="5">
        <v>2961231.0379220536</v>
      </c>
      <c r="S88" s="5">
        <v>0</v>
      </c>
      <c r="T88" s="13">
        <v>7620.6901829372755</v>
      </c>
      <c r="U88" s="4">
        <f t="shared" si="18"/>
        <v>-4.2999999999999545</v>
      </c>
      <c r="V88" s="3">
        <f t="shared" si="19"/>
        <v>-16661.949999999255</v>
      </c>
      <c r="W88" s="3">
        <f t="shared" si="20"/>
        <v>2189.3050112447236</v>
      </c>
      <c r="X88" s="3">
        <f t="shared" si="21"/>
        <v>-14472.644988754764</v>
      </c>
      <c r="Y88" s="3">
        <f t="shared" si="22"/>
        <v>226349.14999999991</v>
      </c>
      <c r="Z88" s="3">
        <f t="shared" si="23"/>
        <v>41704.330000000016</v>
      </c>
      <c r="AA88" s="3">
        <f t="shared" si="24"/>
        <v>-282526.12498875475</v>
      </c>
      <c r="AB88" s="3">
        <f t="shared" si="25"/>
        <v>0</v>
      </c>
      <c r="AC88" s="2">
        <f t="shared" si="26"/>
        <v>25.607169766095467</v>
      </c>
    </row>
    <row r="89" spans="1:29" x14ac:dyDescent="0.25">
      <c r="A89" s="1" t="s">
        <v>117</v>
      </c>
      <c r="B89" s="1" t="s">
        <v>117</v>
      </c>
      <c r="C89" s="15">
        <v>997.9</v>
      </c>
      <c r="D89" s="6">
        <v>8912000.7000000011</v>
      </c>
      <c r="E89" s="7">
        <v>-1026141.9438889119</v>
      </c>
      <c r="F89" s="6">
        <v>7885858.7561110891</v>
      </c>
      <c r="G89" s="6">
        <v>5410134.1699999999</v>
      </c>
      <c r="H89" s="6">
        <v>262687.52</v>
      </c>
      <c r="I89" s="6">
        <v>2213037.0661110892</v>
      </c>
      <c r="J89" s="6">
        <v>0</v>
      </c>
      <c r="K89" s="13">
        <v>7902.4539093206631</v>
      </c>
      <c r="L89" s="14">
        <v>990.2</v>
      </c>
      <c r="M89" s="5">
        <v>8750395.2799999993</v>
      </c>
      <c r="N89" s="3">
        <v>-1007146.9745417401</v>
      </c>
      <c r="O89" s="5">
        <v>7743248.3054582588</v>
      </c>
      <c r="P89" s="5">
        <v>4951011.5599999996</v>
      </c>
      <c r="Q89" s="5">
        <v>260984.03</v>
      </c>
      <c r="R89" s="5">
        <v>2531252.7154582595</v>
      </c>
      <c r="S89" s="5">
        <v>0</v>
      </c>
      <c r="T89" s="13">
        <v>7819.8831604304769</v>
      </c>
      <c r="U89" s="4">
        <f t="shared" si="18"/>
        <v>-7.6999999999999318</v>
      </c>
      <c r="V89" s="3">
        <f t="shared" si="19"/>
        <v>-161605.42000000179</v>
      </c>
      <c r="W89" s="3">
        <f t="shared" si="20"/>
        <v>18994.969347171718</v>
      </c>
      <c r="X89" s="3">
        <f t="shared" si="21"/>
        <v>-142610.4506528303</v>
      </c>
      <c r="Y89" s="3">
        <f t="shared" si="22"/>
        <v>-459122.61000000034</v>
      </c>
      <c r="Z89" s="3">
        <f t="shared" si="23"/>
        <v>-1703.4900000000198</v>
      </c>
      <c r="AA89" s="3">
        <f t="shared" si="24"/>
        <v>318215.64934717026</v>
      </c>
      <c r="AB89" s="3">
        <f t="shared" si="25"/>
        <v>0</v>
      </c>
      <c r="AC89" s="2">
        <f t="shared" si="26"/>
        <v>-82.570748890186223</v>
      </c>
    </row>
    <row r="90" spans="1:29" x14ac:dyDescent="0.25">
      <c r="A90" s="1" t="s">
        <v>114</v>
      </c>
      <c r="B90" s="1" t="s">
        <v>116</v>
      </c>
      <c r="C90" s="15">
        <v>4994.1000000000004</v>
      </c>
      <c r="D90" s="6">
        <v>41241366.120000005</v>
      </c>
      <c r="E90" s="7">
        <v>-4748596.5299588805</v>
      </c>
      <c r="F90" s="6">
        <v>36492769.590041123</v>
      </c>
      <c r="G90" s="6">
        <v>9199342.0099999998</v>
      </c>
      <c r="H90" s="6">
        <v>1080713.19</v>
      </c>
      <c r="I90" s="6">
        <v>26212714.390041124</v>
      </c>
      <c r="J90" s="6">
        <v>0</v>
      </c>
      <c r="K90" s="13">
        <v>7307.176386143874</v>
      </c>
      <c r="L90" s="14">
        <v>5273.5</v>
      </c>
      <c r="M90" s="5">
        <v>43568018.68</v>
      </c>
      <c r="N90" s="3">
        <v>-5014561.8336386764</v>
      </c>
      <c r="O90" s="5">
        <v>38553456.846361324</v>
      </c>
      <c r="P90" s="5">
        <v>8757127.8000000007</v>
      </c>
      <c r="Q90" s="5">
        <v>1095873.1499999999</v>
      </c>
      <c r="R90" s="5">
        <v>28700455.896361325</v>
      </c>
      <c r="S90" s="5">
        <v>0</v>
      </c>
      <c r="T90" s="13">
        <v>7310.7910963044133</v>
      </c>
      <c r="U90" s="4">
        <f t="shared" si="18"/>
        <v>279.39999999999964</v>
      </c>
      <c r="V90" s="3">
        <f t="shared" si="19"/>
        <v>2326652.5599999949</v>
      </c>
      <c r="W90" s="3">
        <f t="shared" si="20"/>
        <v>-265965.30367979594</v>
      </c>
      <c r="X90" s="3">
        <f t="shared" si="21"/>
        <v>2060687.2563202009</v>
      </c>
      <c r="Y90" s="3">
        <f t="shared" si="22"/>
        <v>-442214.20999999903</v>
      </c>
      <c r="Z90" s="3">
        <f t="shared" si="23"/>
        <v>15159.959999999963</v>
      </c>
      <c r="AA90" s="3">
        <f t="shared" si="24"/>
        <v>2487741.5063202009</v>
      </c>
      <c r="AB90" s="3">
        <f t="shared" si="25"/>
        <v>0</v>
      </c>
      <c r="AC90" s="2">
        <f t="shared" si="26"/>
        <v>3.6147101605392891</v>
      </c>
    </row>
    <row r="91" spans="1:29" x14ac:dyDescent="0.25">
      <c r="A91" s="1" t="s">
        <v>114</v>
      </c>
      <c r="B91" s="1" t="s">
        <v>115</v>
      </c>
      <c r="C91" s="15">
        <v>1327.5</v>
      </c>
      <c r="D91" s="6">
        <v>11494407.76</v>
      </c>
      <c r="E91" s="7">
        <v>-1323484.4026323059</v>
      </c>
      <c r="F91" s="6">
        <v>10170923.357367694</v>
      </c>
      <c r="G91" s="6">
        <v>2182798.61</v>
      </c>
      <c r="H91" s="6">
        <v>201144.56</v>
      </c>
      <c r="I91" s="6">
        <v>7786980.1873676954</v>
      </c>
      <c r="J91" s="6">
        <v>0</v>
      </c>
      <c r="K91" s="13">
        <v>7661.7125102581504</v>
      </c>
      <c r="L91" s="14">
        <v>1326</v>
      </c>
      <c r="M91" s="5">
        <v>11466738.41</v>
      </c>
      <c r="N91" s="3">
        <v>-1319790.7669255673</v>
      </c>
      <c r="O91" s="5">
        <v>10146947.643074432</v>
      </c>
      <c r="P91" s="5">
        <v>1821927.76</v>
      </c>
      <c r="Q91" s="5">
        <v>200062.48</v>
      </c>
      <c r="R91" s="5">
        <v>8124957.4030744322</v>
      </c>
      <c r="S91" s="5">
        <v>0</v>
      </c>
      <c r="T91" s="13">
        <v>7652.2983733593001</v>
      </c>
      <c r="U91" s="4">
        <f t="shared" si="18"/>
        <v>-1.5</v>
      </c>
      <c r="V91" s="3">
        <f t="shared" si="19"/>
        <v>-27669.349999999627</v>
      </c>
      <c r="W91" s="3">
        <f t="shared" si="20"/>
        <v>3693.6357067385688</v>
      </c>
      <c r="X91" s="3">
        <f t="shared" si="21"/>
        <v>-23975.71429326199</v>
      </c>
      <c r="Y91" s="3">
        <f t="shared" si="22"/>
        <v>-360870.84999999986</v>
      </c>
      <c r="Z91" s="3">
        <f t="shared" si="23"/>
        <v>-1082.0799999999872</v>
      </c>
      <c r="AA91" s="3">
        <f t="shared" si="24"/>
        <v>337977.21570673678</v>
      </c>
      <c r="AB91" s="3">
        <f t="shared" si="25"/>
        <v>0</v>
      </c>
      <c r="AC91" s="2">
        <f t="shared" si="26"/>
        <v>-9.4141368988503018</v>
      </c>
    </row>
    <row r="92" spans="1:29" x14ac:dyDescent="0.25">
      <c r="A92" s="1" t="s">
        <v>114</v>
      </c>
      <c r="B92" s="1" t="s">
        <v>113</v>
      </c>
      <c r="C92" s="15">
        <v>861</v>
      </c>
      <c r="D92" s="6">
        <v>7921116.7799999993</v>
      </c>
      <c r="E92" s="7">
        <v>-912049.9923659428</v>
      </c>
      <c r="F92" s="6">
        <v>7009066.7876340561</v>
      </c>
      <c r="G92" s="6">
        <v>975389</v>
      </c>
      <c r="H92" s="6">
        <v>90839.48</v>
      </c>
      <c r="I92" s="6">
        <v>5942838.3076340556</v>
      </c>
      <c r="J92" s="6">
        <v>0</v>
      </c>
      <c r="K92" s="13">
        <v>8140.6118323275914</v>
      </c>
      <c r="L92" s="14">
        <v>831</v>
      </c>
      <c r="M92" s="5">
        <v>7741319.8700000001</v>
      </c>
      <c r="N92" s="3">
        <v>-891005.10737503017</v>
      </c>
      <c r="O92" s="5">
        <v>6850314.7626249697</v>
      </c>
      <c r="P92" s="5">
        <v>666045.68999999994</v>
      </c>
      <c r="Q92" s="5">
        <v>88297.24</v>
      </c>
      <c r="R92" s="5">
        <v>6095971.83262497</v>
      </c>
      <c r="S92" s="5">
        <v>0</v>
      </c>
      <c r="T92" s="13">
        <v>8243.4594014740906</v>
      </c>
      <c r="U92" s="4">
        <f t="shared" si="18"/>
        <v>-30</v>
      </c>
      <c r="V92" s="3">
        <f t="shared" si="19"/>
        <v>-179796.90999999922</v>
      </c>
      <c r="W92" s="3">
        <f t="shared" si="20"/>
        <v>21044.884990912629</v>
      </c>
      <c r="X92" s="3">
        <f t="shared" si="21"/>
        <v>-158752.02500908636</v>
      </c>
      <c r="Y92" s="3">
        <f t="shared" si="22"/>
        <v>-309343.31000000006</v>
      </c>
      <c r="Z92" s="3">
        <f t="shared" si="23"/>
        <v>-2542.2399999999907</v>
      </c>
      <c r="AA92" s="3">
        <f t="shared" si="24"/>
        <v>153133.52499091439</v>
      </c>
      <c r="AB92" s="3">
        <f t="shared" si="25"/>
        <v>0</v>
      </c>
      <c r="AC92" s="2">
        <f t="shared" si="26"/>
        <v>102.84756914649915</v>
      </c>
    </row>
    <row r="93" spans="1:29" x14ac:dyDescent="0.25">
      <c r="A93" s="1" t="s">
        <v>110</v>
      </c>
      <c r="B93" s="1" t="s">
        <v>112</v>
      </c>
      <c r="C93" s="15">
        <v>29820.1</v>
      </c>
      <c r="D93" s="6">
        <v>237581024.28999999</v>
      </c>
      <c r="E93" s="7">
        <v>-27355457.242733311</v>
      </c>
      <c r="F93" s="6">
        <v>210225567.04726669</v>
      </c>
      <c r="G93" s="6">
        <v>78923925.620000005</v>
      </c>
      <c r="H93" s="6">
        <v>6132633.5999999996</v>
      </c>
      <c r="I93" s="6">
        <v>125169007.82726669</v>
      </c>
      <c r="J93" s="6">
        <v>0</v>
      </c>
      <c r="K93" s="13">
        <v>7049.7941672652578</v>
      </c>
      <c r="L93" s="14">
        <v>29438.400000000001</v>
      </c>
      <c r="M93" s="5">
        <v>234430077.66999999</v>
      </c>
      <c r="N93" s="3">
        <v>-26982271.761662137</v>
      </c>
      <c r="O93" s="5">
        <v>207447805.90833786</v>
      </c>
      <c r="P93" s="5">
        <v>78983542.719999999</v>
      </c>
      <c r="Q93" s="5">
        <v>6189456.0899999999</v>
      </c>
      <c r="R93" s="5">
        <v>122274807.09833786</v>
      </c>
      <c r="S93" s="5">
        <v>0</v>
      </c>
      <c r="T93" s="13">
        <v>7046.8437791570823</v>
      </c>
      <c r="U93" s="4">
        <f t="shared" si="18"/>
        <v>-381.69999999999709</v>
      </c>
      <c r="V93" s="3">
        <f t="shared" si="19"/>
        <v>-3150946.6200000048</v>
      </c>
      <c r="W93" s="3">
        <f t="shared" si="20"/>
        <v>373185.48107117414</v>
      </c>
      <c r="X93" s="3">
        <f t="shared" si="21"/>
        <v>-2777761.1389288306</v>
      </c>
      <c r="Y93" s="3">
        <f t="shared" si="22"/>
        <v>59617.09999999404</v>
      </c>
      <c r="Z93" s="3">
        <f t="shared" si="23"/>
        <v>56822.490000000224</v>
      </c>
      <c r="AA93" s="3">
        <f t="shared" si="24"/>
        <v>-2894200.7289288342</v>
      </c>
      <c r="AB93" s="3">
        <f t="shared" si="25"/>
        <v>0</v>
      </c>
      <c r="AC93" s="2">
        <f t="shared" si="26"/>
        <v>-2.9503881081755026</v>
      </c>
    </row>
    <row r="94" spans="1:29" x14ac:dyDescent="0.25">
      <c r="A94" s="1" t="s">
        <v>110</v>
      </c>
      <c r="B94" s="1" t="s">
        <v>111</v>
      </c>
      <c r="C94" s="15">
        <v>15065.8</v>
      </c>
      <c r="D94" s="6">
        <v>120055623.18799999</v>
      </c>
      <c r="E94" s="7">
        <v>-13823395.520259444</v>
      </c>
      <c r="F94" s="6">
        <v>106232227.66774055</v>
      </c>
      <c r="G94" s="6">
        <v>35350601.009999998</v>
      </c>
      <c r="H94" s="6">
        <v>2816973.68</v>
      </c>
      <c r="I94" s="6">
        <v>68064652.977740556</v>
      </c>
      <c r="J94" s="6">
        <v>0</v>
      </c>
      <c r="K94" s="13">
        <v>7051.2171718554982</v>
      </c>
      <c r="L94" s="14">
        <v>15252</v>
      </c>
      <c r="M94" s="5">
        <v>121484954.34</v>
      </c>
      <c r="N94" s="3">
        <v>-13982591.677375339</v>
      </c>
      <c r="O94" s="5">
        <v>107502362.66262466</v>
      </c>
      <c r="P94" s="5">
        <v>35276327.539999999</v>
      </c>
      <c r="Q94" s="5">
        <v>2898899.41</v>
      </c>
      <c r="R94" s="5">
        <v>69327135.712624669</v>
      </c>
      <c r="S94" s="5">
        <v>0</v>
      </c>
      <c r="T94" s="13">
        <v>7048.4108748114777</v>
      </c>
      <c r="U94" s="4">
        <f t="shared" si="18"/>
        <v>186.20000000000073</v>
      </c>
      <c r="V94" s="3">
        <f t="shared" si="19"/>
        <v>1429331.15200001</v>
      </c>
      <c r="W94" s="3">
        <f t="shared" si="20"/>
        <v>-159196.1571158953</v>
      </c>
      <c r="X94" s="3">
        <f t="shared" si="21"/>
        <v>1270134.9948841035</v>
      </c>
      <c r="Y94" s="3">
        <f t="shared" si="22"/>
        <v>-74273.469999998808</v>
      </c>
      <c r="Z94" s="3">
        <f t="shared" si="23"/>
        <v>81925.729999999981</v>
      </c>
      <c r="AA94" s="3">
        <f t="shared" si="24"/>
        <v>1262482.7348841131</v>
      </c>
      <c r="AB94" s="3">
        <f t="shared" si="25"/>
        <v>0</v>
      </c>
      <c r="AC94" s="2">
        <f t="shared" si="26"/>
        <v>-2.806297044020539</v>
      </c>
    </row>
    <row r="95" spans="1:29" x14ac:dyDescent="0.25">
      <c r="A95" s="1" t="s">
        <v>110</v>
      </c>
      <c r="B95" s="1" t="s">
        <v>109</v>
      </c>
      <c r="C95" s="15">
        <v>1072.5999999999999</v>
      </c>
      <c r="D95" s="6">
        <v>9444175.120000001</v>
      </c>
      <c r="E95" s="7">
        <v>-1087417.3535538544</v>
      </c>
      <c r="F95" s="6">
        <v>8356757.7664461471</v>
      </c>
      <c r="G95" s="6">
        <v>7447607.0300000003</v>
      </c>
      <c r="H95" s="6">
        <v>587144.69999999995</v>
      </c>
      <c r="I95" s="6">
        <v>322006.0364461469</v>
      </c>
      <c r="J95" s="6">
        <v>0</v>
      </c>
      <c r="K95" s="13">
        <v>7791.1222883145138</v>
      </c>
      <c r="L95" s="14">
        <v>1068.9000000000001</v>
      </c>
      <c r="M95" s="5">
        <v>9426965.3399999999</v>
      </c>
      <c r="N95" s="3">
        <v>-1085018.369740532</v>
      </c>
      <c r="O95" s="5">
        <v>8341946.9702594681</v>
      </c>
      <c r="P95" s="5">
        <v>7483009.9800000004</v>
      </c>
      <c r="Q95" s="5">
        <v>584602.05000000005</v>
      </c>
      <c r="R95" s="5">
        <v>274334.94025946758</v>
      </c>
      <c r="S95" s="5">
        <v>0</v>
      </c>
      <c r="T95" s="13">
        <v>7804.2351672368486</v>
      </c>
      <c r="U95" s="4">
        <f t="shared" si="18"/>
        <v>-3.6999999999998181</v>
      </c>
      <c r="V95" s="3">
        <f t="shared" si="19"/>
        <v>-17209.780000001192</v>
      </c>
      <c r="W95" s="3">
        <f t="shared" si="20"/>
        <v>2398.983813322382</v>
      </c>
      <c r="X95" s="3">
        <f t="shared" si="21"/>
        <v>-14810.796186679043</v>
      </c>
      <c r="Y95" s="3">
        <f t="shared" si="22"/>
        <v>35402.950000000186</v>
      </c>
      <c r="Z95" s="3">
        <f t="shared" si="23"/>
        <v>-2542.6499999999069</v>
      </c>
      <c r="AA95" s="3">
        <f t="shared" si="24"/>
        <v>-47671.096186679322</v>
      </c>
      <c r="AB95" s="3">
        <f t="shared" si="25"/>
        <v>0</v>
      </c>
      <c r="AC95" s="2">
        <f t="shared" si="26"/>
        <v>13.112878922334858</v>
      </c>
    </row>
    <row r="96" spans="1:29" x14ac:dyDescent="0.25">
      <c r="A96" s="1" t="s">
        <v>103</v>
      </c>
      <c r="B96" s="1" t="s">
        <v>108</v>
      </c>
      <c r="C96" s="15">
        <v>1086.8</v>
      </c>
      <c r="D96" s="6">
        <v>9667457.2300000004</v>
      </c>
      <c r="E96" s="7">
        <v>-1113126.4110487688</v>
      </c>
      <c r="F96" s="6">
        <v>8554330.8189512324</v>
      </c>
      <c r="G96" s="6">
        <v>1475225.98</v>
      </c>
      <c r="H96" s="6">
        <v>242042.4</v>
      </c>
      <c r="I96" s="6">
        <v>6837062.4389512315</v>
      </c>
      <c r="J96" s="6">
        <v>0</v>
      </c>
      <c r="K96" s="13">
        <v>7871.1177943975272</v>
      </c>
      <c r="L96" s="14">
        <v>1085.8999999999999</v>
      </c>
      <c r="M96" s="5">
        <v>9779535.7400000002</v>
      </c>
      <c r="N96" s="3">
        <v>-1125598.275026019</v>
      </c>
      <c r="O96" s="5">
        <v>8653937.4649739806</v>
      </c>
      <c r="P96" s="5">
        <v>1343593.2</v>
      </c>
      <c r="Q96" s="5">
        <v>211796.84</v>
      </c>
      <c r="R96" s="5">
        <v>7098547.4249739805</v>
      </c>
      <c r="S96" s="5">
        <v>0</v>
      </c>
      <c r="T96" s="13">
        <v>7969.368694146774</v>
      </c>
      <c r="U96" s="4">
        <f t="shared" si="18"/>
        <v>-0.90000000000009095</v>
      </c>
      <c r="V96" s="3">
        <f t="shared" si="19"/>
        <v>112078.50999999978</v>
      </c>
      <c r="W96" s="3">
        <f t="shared" si="20"/>
        <v>-12471.863977250177</v>
      </c>
      <c r="X96" s="3">
        <f t="shared" si="21"/>
        <v>99606.646022748202</v>
      </c>
      <c r="Y96" s="3">
        <f t="shared" si="22"/>
        <v>-131632.78000000003</v>
      </c>
      <c r="Z96" s="3">
        <f t="shared" si="23"/>
        <v>-30245.559999999998</v>
      </c>
      <c r="AA96" s="3">
        <f t="shared" si="24"/>
        <v>261484.98602274898</v>
      </c>
      <c r="AB96" s="3">
        <f t="shared" si="25"/>
        <v>0</v>
      </c>
      <c r="AC96" s="2">
        <f t="shared" si="26"/>
        <v>98.250899749246855</v>
      </c>
    </row>
    <row r="97" spans="1:29" x14ac:dyDescent="0.25">
      <c r="A97" s="1" t="s">
        <v>103</v>
      </c>
      <c r="B97" s="1" t="s">
        <v>107</v>
      </c>
      <c r="C97" s="15">
        <v>187.5</v>
      </c>
      <c r="D97" s="6">
        <v>2544014.3899999997</v>
      </c>
      <c r="E97" s="7">
        <v>-292921.86561834131</v>
      </c>
      <c r="F97" s="6">
        <v>2251092.5243816585</v>
      </c>
      <c r="G97" s="6">
        <v>314162.34999999998</v>
      </c>
      <c r="H97" s="6">
        <v>66344.06</v>
      </c>
      <c r="I97" s="6">
        <v>1870586.1143816584</v>
      </c>
      <c r="J97" s="6">
        <v>0</v>
      </c>
      <c r="K97" s="13">
        <v>12005.826796702178</v>
      </c>
      <c r="L97" s="14">
        <v>187.2</v>
      </c>
      <c r="M97" s="5">
        <v>2597529.4899999998</v>
      </c>
      <c r="N97" s="3">
        <v>-298968.66180614976</v>
      </c>
      <c r="O97" s="5">
        <v>2298560.8281938499</v>
      </c>
      <c r="P97" s="5">
        <v>197082.6</v>
      </c>
      <c r="Q97" s="5">
        <v>66344.06</v>
      </c>
      <c r="R97" s="5">
        <v>2035134.1681938497</v>
      </c>
      <c r="S97" s="5">
        <v>0</v>
      </c>
      <c r="T97" s="13">
        <v>12278.636902744925</v>
      </c>
      <c r="U97" s="4">
        <f t="shared" si="18"/>
        <v>-0.30000000000001137</v>
      </c>
      <c r="V97" s="3">
        <f t="shared" si="19"/>
        <v>53515.100000000093</v>
      </c>
      <c r="W97" s="3">
        <f t="shared" si="20"/>
        <v>-6046.7961878084461</v>
      </c>
      <c r="X97" s="3">
        <f t="shared" si="21"/>
        <v>47468.303812191356</v>
      </c>
      <c r="Y97" s="3">
        <f t="shared" si="22"/>
        <v>-117079.74999999997</v>
      </c>
      <c r="Z97" s="3">
        <f t="shared" si="23"/>
        <v>0</v>
      </c>
      <c r="AA97" s="3">
        <f t="shared" si="24"/>
        <v>164548.05381219136</v>
      </c>
      <c r="AB97" s="3">
        <f t="shared" si="25"/>
        <v>0</v>
      </c>
      <c r="AC97" s="2">
        <f t="shared" si="26"/>
        <v>272.81010604274707</v>
      </c>
    </row>
    <row r="98" spans="1:29" x14ac:dyDescent="0.25">
      <c r="A98" s="1" t="s">
        <v>103</v>
      </c>
      <c r="B98" s="1" t="s">
        <v>106</v>
      </c>
      <c r="C98" s="15">
        <v>353.7</v>
      </c>
      <c r="D98" s="6">
        <v>3640486.39</v>
      </c>
      <c r="E98" s="7">
        <v>-419171.39671406522</v>
      </c>
      <c r="F98" s="6">
        <v>3221314.9932859349</v>
      </c>
      <c r="G98" s="6">
        <v>1008234.32</v>
      </c>
      <c r="H98" s="6">
        <v>170058.2</v>
      </c>
      <c r="I98" s="6">
        <v>2043022.4732859351</v>
      </c>
      <c r="J98" s="6">
        <v>0</v>
      </c>
      <c r="K98" s="13">
        <v>9107.4780697934275</v>
      </c>
      <c r="L98" s="14">
        <v>355.29999999999995</v>
      </c>
      <c r="M98" s="5">
        <v>3646324.82</v>
      </c>
      <c r="N98" s="3">
        <v>-419682.18499261385</v>
      </c>
      <c r="O98" s="5">
        <v>3226642.6350073861</v>
      </c>
      <c r="P98" s="5">
        <v>1001238.44</v>
      </c>
      <c r="Q98" s="5">
        <v>155647.95000000001</v>
      </c>
      <c r="R98" s="5">
        <v>2069756.2450073862</v>
      </c>
      <c r="S98" s="5">
        <v>0</v>
      </c>
      <c r="T98" s="13">
        <v>9081.4597101249274</v>
      </c>
      <c r="U98" s="4">
        <f t="shared" si="18"/>
        <v>1.5999999999999659</v>
      </c>
      <c r="V98" s="3">
        <f t="shared" si="19"/>
        <v>5838.429999999702</v>
      </c>
      <c r="W98" s="3">
        <f t="shared" si="20"/>
        <v>-510.78827854862902</v>
      </c>
      <c r="X98" s="3">
        <f t="shared" si="21"/>
        <v>5327.6417214511894</v>
      </c>
      <c r="Y98" s="3">
        <f t="shared" si="22"/>
        <v>-6995.8800000000047</v>
      </c>
      <c r="Z98" s="3">
        <f t="shared" si="23"/>
        <v>-14410.25</v>
      </c>
      <c r="AA98" s="3">
        <f t="shared" si="24"/>
        <v>26733.771721451078</v>
      </c>
      <c r="AB98" s="3">
        <f t="shared" si="25"/>
        <v>0</v>
      </c>
      <c r="AC98" s="2">
        <f t="shared" si="26"/>
        <v>-26.018359668500125</v>
      </c>
    </row>
    <row r="99" spans="1:29" x14ac:dyDescent="0.25">
      <c r="A99" s="1" t="s">
        <v>103</v>
      </c>
      <c r="B99" s="1" t="s">
        <v>105</v>
      </c>
      <c r="C99" s="15">
        <v>110.7</v>
      </c>
      <c r="D99" s="6">
        <v>1741995.93</v>
      </c>
      <c r="E99" s="7">
        <v>-200576.18373579936</v>
      </c>
      <c r="F99" s="6">
        <v>1541419.7462642007</v>
      </c>
      <c r="G99" s="6">
        <v>312709.83</v>
      </c>
      <c r="H99" s="6">
        <v>52862.69</v>
      </c>
      <c r="I99" s="6">
        <v>1175847.2262642006</v>
      </c>
      <c r="J99" s="6">
        <v>0</v>
      </c>
      <c r="K99" s="13">
        <v>13924.297617562788</v>
      </c>
      <c r="L99" s="14">
        <v>112.7</v>
      </c>
      <c r="M99" s="5">
        <v>1783100.11</v>
      </c>
      <c r="N99" s="3">
        <v>-205230.02945891424</v>
      </c>
      <c r="O99" s="5">
        <v>1577870.0805410859</v>
      </c>
      <c r="P99" s="5">
        <v>233910.72</v>
      </c>
      <c r="Q99" s="5">
        <v>52955.17</v>
      </c>
      <c r="R99" s="5">
        <v>1291004.190541086</v>
      </c>
      <c r="S99" s="5">
        <v>0</v>
      </c>
      <c r="T99" s="13">
        <v>14000.621832662697</v>
      </c>
      <c r="U99" s="4">
        <f t="shared" si="18"/>
        <v>2</v>
      </c>
      <c r="V99" s="3">
        <f t="shared" si="19"/>
        <v>41104.180000000168</v>
      </c>
      <c r="W99" s="3">
        <f t="shared" si="20"/>
        <v>-4653.8457231148786</v>
      </c>
      <c r="X99" s="3">
        <f t="shared" si="21"/>
        <v>36450.33427688526</v>
      </c>
      <c r="Y99" s="3">
        <f t="shared" si="22"/>
        <v>-78799.110000000015</v>
      </c>
      <c r="Z99" s="3">
        <f t="shared" si="23"/>
        <v>92.479999999995925</v>
      </c>
      <c r="AA99" s="3">
        <f t="shared" si="24"/>
        <v>115156.96427688538</v>
      </c>
      <c r="AB99" s="3">
        <f t="shared" si="25"/>
        <v>0</v>
      </c>
      <c r="AC99" s="2">
        <f t="shared" si="26"/>
        <v>76.324215099908542</v>
      </c>
    </row>
    <row r="100" spans="1:29" x14ac:dyDescent="0.25">
      <c r="A100" s="1" t="s">
        <v>103</v>
      </c>
      <c r="B100" s="1" t="s">
        <v>104</v>
      </c>
      <c r="C100" s="15">
        <v>443.1</v>
      </c>
      <c r="D100" s="6">
        <v>3514557.54</v>
      </c>
      <c r="E100" s="7">
        <v>-404671.74851153587</v>
      </c>
      <c r="F100" s="6">
        <v>3109885.791488464</v>
      </c>
      <c r="G100" s="6">
        <v>299110.76</v>
      </c>
      <c r="H100" s="6">
        <v>26516.880000000001</v>
      </c>
      <c r="I100" s="6">
        <v>2784258.1514884643</v>
      </c>
      <c r="J100" s="6">
        <v>0</v>
      </c>
      <c r="K100" s="13">
        <v>7018.4739144402256</v>
      </c>
      <c r="L100" s="14">
        <v>452.9</v>
      </c>
      <c r="M100" s="5">
        <v>3574591.81</v>
      </c>
      <c r="N100" s="3">
        <v>-411425.90836915688</v>
      </c>
      <c r="O100" s="5">
        <v>3163165.9016308431</v>
      </c>
      <c r="P100" s="5">
        <v>299629.3</v>
      </c>
      <c r="Q100" s="5">
        <v>23958.720000000001</v>
      </c>
      <c r="R100" s="5">
        <v>2839577.881630843</v>
      </c>
      <c r="S100" s="5">
        <v>0</v>
      </c>
      <c r="T100" s="13">
        <v>6984.2479612074258</v>
      </c>
      <c r="U100" s="4">
        <f t="shared" ref="U100:U131" si="27">L100-C100</f>
        <v>9.7999999999999545</v>
      </c>
      <c r="V100" s="3">
        <f t="shared" ref="V100:V131" si="28">M100-D100</f>
        <v>60034.270000000019</v>
      </c>
      <c r="W100" s="3">
        <f t="shared" ref="W100:W131" si="29">N100-E100</f>
        <v>-6754.159857621009</v>
      </c>
      <c r="X100" s="3">
        <f t="shared" ref="X100:X131" si="30">O100-F100</f>
        <v>53280.110142379068</v>
      </c>
      <c r="Y100" s="3">
        <f t="shared" ref="Y100:Y131" si="31">P100-G100</f>
        <v>518.53999999997905</v>
      </c>
      <c r="Z100" s="3">
        <f t="shared" ref="Z100:Z131" si="32">Q100-H100</f>
        <v>-2558.16</v>
      </c>
      <c r="AA100" s="3">
        <f t="shared" ref="AA100:AA131" si="33">R100-I100</f>
        <v>55319.730142378714</v>
      </c>
      <c r="AB100" s="3">
        <f t="shared" ref="AB100:AB131" si="34">S100-J100</f>
        <v>0</v>
      </c>
      <c r="AC100" s="2">
        <f t="shared" ref="AC100:AC131" si="35">T100-K100</f>
        <v>-34.225953232799839</v>
      </c>
    </row>
    <row r="101" spans="1:29" x14ac:dyDescent="0.25">
      <c r="A101" s="1" t="s">
        <v>103</v>
      </c>
      <c r="B101" s="1" t="s">
        <v>102</v>
      </c>
      <c r="C101" s="15">
        <v>50</v>
      </c>
      <c r="D101" s="6">
        <v>792306.04</v>
      </c>
      <c r="E101" s="7">
        <v>-91227.378386597964</v>
      </c>
      <c r="F101" s="6">
        <v>701078.66161340207</v>
      </c>
      <c r="G101" s="6">
        <v>179743.49</v>
      </c>
      <c r="H101" s="6">
        <v>21092.79</v>
      </c>
      <c r="I101" s="6">
        <v>500242.3816134021</v>
      </c>
      <c r="J101" s="6">
        <v>0</v>
      </c>
      <c r="K101" s="13">
        <v>14021.573232268041</v>
      </c>
      <c r="L101" s="14">
        <v>50</v>
      </c>
      <c r="M101" s="5">
        <v>796002.65</v>
      </c>
      <c r="N101" s="3">
        <v>-91617.765257652194</v>
      </c>
      <c r="O101" s="5">
        <v>704384.88474234787</v>
      </c>
      <c r="P101" s="5">
        <v>182985.13</v>
      </c>
      <c r="Q101" s="5">
        <v>18885.29</v>
      </c>
      <c r="R101" s="5">
        <v>502514.46474234789</v>
      </c>
      <c r="S101" s="5">
        <v>0</v>
      </c>
      <c r="T101" s="13">
        <v>14087.697694846958</v>
      </c>
      <c r="U101" s="4">
        <f t="shared" si="27"/>
        <v>0</v>
      </c>
      <c r="V101" s="3">
        <f t="shared" si="28"/>
        <v>3696.609999999986</v>
      </c>
      <c r="W101" s="3">
        <f t="shared" si="29"/>
        <v>-390.38687105423014</v>
      </c>
      <c r="X101" s="3">
        <f t="shared" si="30"/>
        <v>3306.2231289457995</v>
      </c>
      <c r="Y101" s="3">
        <f t="shared" si="31"/>
        <v>3241.640000000014</v>
      </c>
      <c r="Z101" s="3">
        <f t="shared" si="32"/>
        <v>-2207.5</v>
      </c>
      <c r="AA101" s="3">
        <f t="shared" si="33"/>
        <v>2272.0831289457856</v>
      </c>
      <c r="AB101" s="3">
        <f t="shared" si="34"/>
        <v>0</v>
      </c>
      <c r="AC101" s="2">
        <f t="shared" si="35"/>
        <v>66.124462578916791</v>
      </c>
    </row>
    <row r="102" spans="1:29" x14ac:dyDescent="0.25">
      <c r="A102" s="1" t="s">
        <v>99</v>
      </c>
      <c r="B102" s="1" t="s">
        <v>101</v>
      </c>
      <c r="C102" s="15">
        <v>161.4</v>
      </c>
      <c r="D102" s="6">
        <v>2290949.87</v>
      </c>
      <c r="E102" s="7">
        <v>-153501.39000000022</v>
      </c>
      <c r="F102" s="6">
        <v>2137448.48</v>
      </c>
      <c r="G102" s="6">
        <v>1970030.65</v>
      </c>
      <c r="H102" s="6">
        <v>167417.82999999999</v>
      </c>
      <c r="I102" s="6">
        <v>0</v>
      </c>
      <c r="J102" s="6">
        <v>89881.82</v>
      </c>
      <c r="K102" s="13">
        <v>12686.286617100372</v>
      </c>
      <c r="L102" s="14">
        <v>162.5</v>
      </c>
      <c r="M102" s="5">
        <v>2286708.5099999998</v>
      </c>
      <c r="N102" s="3">
        <v>-263194.0025348604</v>
      </c>
      <c r="O102" s="5">
        <v>2023514.5074651395</v>
      </c>
      <c r="P102" s="5">
        <v>1285539.42</v>
      </c>
      <c r="Q102" s="5">
        <v>174554.91</v>
      </c>
      <c r="R102" s="5">
        <v>563420.17746513954</v>
      </c>
      <c r="S102" s="5">
        <v>0</v>
      </c>
      <c r="T102" s="13">
        <v>12452.396969016243</v>
      </c>
      <c r="U102" s="4">
        <f t="shared" si="27"/>
        <v>1.0999999999999943</v>
      </c>
      <c r="V102" s="3">
        <f t="shared" si="28"/>
        <v>-4241.3600000003353</v>
      </c>
      <c r="W102" s="3">
        <f t="shared" si="29"/>
        <v>-109692.61253486018</v>
      </c>
      <c r="X102" s="3">
        <f t="shared" si="30"/>
        <v>-113933.97253486048</v>
      </c>
      <c r="Y102" s="3">
        <f t="shared" si="31"/>
        <v>-684491.23</v>
      </c>
      <c r="Z102" s="3">
        <f t="shared" si="32"/>
        <v>7137.0800000000163</v>
      </c>
      <c r="AA102" s="3">
        <f t="shared" si="33"/>
        <v>563420.17746513954</v>
      </c>
      <c r="AB102" s="3">
        <f t="shared" si="34"/>
        <v>-89881.82</v>
      </c>
      <c r="AC102" s="2">
        <f t="shared" si="35"/>
        <v>-233.88964808412857</v>
      </c>
    </row>
    <row r="103" spans="1:29" x14ac:dyDescent="0.25">
      <c r="A103" s="1" t="s">
        <v>99</v>
      </c>
      <c r="B103" s="1" t="s">
        <v>100</v>
      </c>
      <c r="C103" s="15">
        <v>495.1</v>
      </c>
      <c r="D103" s="6">
        <v>4487957.3499999996</v>
      </c>
      <c r="E103" s="7">
        <v>-516750.55178345402</v>
      </c>
      <c r="F103" s="6">
        <v>3971206.7982165455</v>
      </c>
      <c r="G103" s="6">
        <v>1844467.02</v>
      </c>
      <c r="H103" s="6">
        <v>147471.67000000001</v>
      </c>
      <c r="I103" s="6">
        <v>1979268.1082165455</v>
      </c>
      <c r="J103" s="6">
        <v>0</v>
      </c>
      <c r="K103" s="13">
        <v>8021.0195883994047</v>
      </c>
      <c r="L103" s="14">
        <v>485.7</v>
      </c>
      <c r="M103" s="5">
        <v>4437469.92</v>
      </c>
      <c r="N103" s="3">
        <v>-510740.85930298432</v>
      </c>
      <c r="O103" s="5">
        <v>3926729.0606970154</v>
      </c>
      <c r="P103" s="5">
        <v>1617859.93</v>
      </c>
      <c r="Q103" s="5">
        <v>148196.34</v>
      </c>
      <c r="R103" s="5">
        <v>2160672.7906970158</v>
      </c>
      <c r="S103" s="5">
        <v>0</v>
      </c>
      <c r="T103" s="13">
        <v>8084.6799684929283</v>
      </c>
      <c r="U103" s="4">
        <f t="shared" si="27"/>
        <v>-9.4000000000000341</v>
      </c>
      <c r="V103" s="3">
        <f t="shared" si="28"/>
        <v>-50487.429999999702</v>
      </c>
      <c r="W103" s="3">
        <f t="shared" si="29"/>
        <v>6009.6924804697046</v>
      </c>
      <c r="X103" s="3">
        <f t="shared" si="30"/>
        <v>-44477.737519530114</v>
      </c>
      <c r="Y103" s="3">
        <f t="shared" si="31"/>
        <v>-226607.09000000008</v>
      </c>
      <c r="Z103" s="3">
        <f t="shared" si="32"/>
        <v>724.6699999999837</v>
      </c>
      <c r="AA103" s="3">
        <f t="shared" si="33"/>
        <v>181404.68248047028</v>
      </c>
      <c r="AB103" s="3">
        <f t="shared" si="34"/>
        <v>0</v>
      </c>
      <c r="AC103" s="2">
        <f t="shared" si="35"/>
        <v>63.660380093523599</v>
      </c>
    </row>
    <row r="104" spans="1:29" x14ac:dyDescent="0.25">
      <c r="A104" s="1" t="s">
        <v>99</v>
      </c>
      <c r="B104" s="1" t="s">
        <v>98</v>
      </c>
      <c r="C104" s="15">
        <v>50</v>
      </c>
      <c r="D104" s="6">
        <v>841430.34</v>
      </c>
      <c r="E104" s="7">
        <v>-96883.628469049363</v>
      </c>
      <c r="F104" s="6">
        <v>744546.71153095062</v>
      </c>
      <c r="G104" s="6">
        <v>178358.72</v>
      </c>
      <c r="H104" s="6">
        <v>15744.77</v>
      </c>
      <c r="I104" s="6">
        <v>550443.22153095063</v>
      </c>
      <c r="J104" s="6">
        <v>0</v>
      </c>
      <c r="K104" s="13">
        <v>14890.934230619012</v>
      </c>
      <c r="L104" s="14">
        <v>50</v>
      </c>
      <c r="M104" s="5">
        <v>847278.12000000011</v>
      </c>
      <c r="N104" s="3">
        <v>-97519.434019603927</v>
      </c>
      <c r="O104" s="5">
        <v>749758.68598039623</v>
      </c>
      <c r="P104" s="5">
        <v>162939.38</v>
      </c>
      <c r="Q104" s="5">
        <v>14002.76</v>
      </c>
      <c r="R104" s="5">
        <v>572816.54598039621</v>
      </c>
      <c r="S104" s="5">
        <v>0</v>
      </c>
      <c r="T104" s="13">
        <v>14995.173719607925</v>
      </c>
      <c r="U104" s="4">
        <f t="shared" si="27"/>
        <v>0</v>
      </c>
      <c r="V104" s="3">
        <f t="shared" si="28"/>
        <v>5847.7800000001444</v>
      </c>
      <c r="W104" s="3">
        <f t="shared" si="29"/>
        <v>-635.80555055456352</v>
      </c>
      <c r="X104" s="3">
        <f t="shared" si="30"/>
        <v>5211.9744494456099</v>
      </c>
      <c r="Y104" s="3">
        <f t="shared" si="31"/>
        <v>-15419.339999999997</v>
      </c>
      <c r="Z104" s="3">
        <f t="shared" si="32"/>
        <v>-1742.0100000000002</v>
      </c>
      <c r="AA104" s="3">
        <f t="shared" si="33"/>
        <v>22373.324449445587</v>
      </c>
      <c r="AB104" s="3">
        <f t="shared" si="34"/>
        <v>0</v>
      </c>
      <c r="AC104" s="2">
        <f t="shared" si="35"/>
        <v>104.23948898891285</v>
      </c>
    </row>
    <row r="105" spans="1:29" x14ac:dyDescent="0.25">
      <c r="A105" s="1" t="s">
        <v>94</v>
      </c>
      <c r="B105" s="1" t="s">
        <v>97</v>
      </c>
      <c r="C105" s="15">
        <v>2186.4</v>
      </c>
      <c r="D105" s="6">
        <v>17655527.5</v>
      </c>
      <c r="E105" s="7">
        <v>-2032885.5348086024</v>
      </c>
      <c r="F105" s="6">
        <v>15622641.965191398</v>
      </c>
      <c r="G105" s="6">
        <v>5201378.68</v>
      </c>
      <c r="H105" s="6">
        <v>566229.76000000001</v>
      </c>
      <c r="I105" s="6">
        <v>9855033.5251913983</v>
      </c>
      <c r="J105" s="6">
        <v>0</v>
      </c>
      <c r="K105" s="13">
        <v>7145.3722855796732</v>
      </c>
      <c r="L105" s="14">
        <v>2137.9</v>
      </c>
      <c r="M105" s="5">
        <v>17283036.400000002</v>
      </c>
      <c r="N105" s="3">
        <v>-1989231.0306186273</v>
      </c>
      <c r="O105" s="5">
        <v>15293805.369381376</v>
      </c>
      <c r="P105" s="5">
        <v>5205961.03</v>
      </c>
      <c r="Q105" s="5">
        <v>566269.43000000005</v>
      </c>
      <c r="R105" s="5">
        <v>9521574.9093813747</v>
      </c>
      <c r="S105" s="5">
        <v>0</v>
      </c>
      <c r="T105" s="13">
        <v>7153.6579678101762</v>
      </c>
      <c r="U105" s="4">
        <f t="shared" si="27"/>
        <v>-48.5</v>
      </c>
      <c r="V105" s="3">
        <f t="shared" si="28"/>
        <v>-372491.09999999776</v>
      </c>
      <c r="W105" s="3">
        <f t="shared" si="29"/>
        <v>43654.504189975094</v>
      </c>
      <c r="X105" s="3">
        <f t="shared" si="30"/>
        <v>-328836.59581002221</v>
      </c>
      <c r="Y105" s="3">
        <f t="shared" si="31"/>
        <v>4582.3500000005588</v>
      </c>
      <c r="Z105" s="3">
        <f t="shared" si="32"/>
        <v>39.67000000004191</v>
      </c>
      <c r="AA105" s="3">
        <f t="shared" si="33"/>
        <v>-333458.61581002362</v>
      </c>
      <c r="AB105" s="3">
        <f t="shared" si="34"/>
        <v>0</v>
      </c>
      <c r="AC105" s="2">
        <f t="shared" si="35"/>
        <v>8.2856822305029709</v>
      </c>
    </row>
    <row r="106" spans="1:29" x14ac:dyDescent="0.25">
      <c r="A106" s="1" t="s">
        <v>94</v>
      </c>
      <c r="B106" s="1" t="s">
        <v>96</v>
      </c>
      <c r="C106" s="15">
        <v>186.4</v>
      </c>
      <c r="D106" s="6">
        <v>2552673.75</v>
      </c>
      <c r="E106" s="7">
        <v>-293918.91810995905</v>
      </c>
      <c r="F106" s="6">
        <v>2258754.831890041</v>
      </c>
      <c r="G106" s="6">
        <v>697456.15</v>
      </c>
      <c r="H106" s="6">
        <v>40833.93</v>
      </c>
      <c r="I106" s="6">
        <v>1520464.7518900412</v>
      </c>
      <c r="J106" s="6">
        <v>0</v>
      </c>
      <c r="K106" s="13">
        <v>12117.783432886486</v>
      </c>
      <c r="L106" s="14">
        <v>186.8</v>
      </c>
      <c r="M106" s="5">
        <v>2528312.2599999998</v>
      </c>
      <c r="N106" s="3">
        <v>-291001.94469795306</v>
      </c>
      <c r="O106" s="5">
        <v>2237310.3153020469</v>
      </c>
      <c r="P106" s="5">
        <v>963286.56</v>
      </c>
      <c r="Q106" s="5">
        <v>59328.82</v>
      </c>
      <c r="R106" s="5">
        <v>1214694.9353020468</v>
      </c>
      <c r="S106" s="5">
        <v>0</v>
      </c>
      <c r="T106" s="13">
        <v>11977.035949154426</v>
      </c>
      <c r="U106" s="4">
        <f t="shared" si="27"/>
        <v>0.40000000000000568</v>
      </c>
      <c r="V106" s="3">
        <f t="shared" si="28"/>
        <v>-24361.490000000224</v>
      </c>
      <c r="W106" s="3">
        <f t="shared" si="29"/>
        <v>2916.9734120059875</v>
      </c>
      <c r="X106" s="3">
        <f t="shared" si="30"/>
        <v>-21444.516587994061</v>
      </c>
      <c r="Y106" s="3">
        <f t="shared" si="31"/>
        <v>265830.41000000003</v>
      </c>
      <c r="Z106" s="3">
        <f t="shared" si="32"/>
        <v>18494.89</v>
      </c>
      <c r="AA106" s="3">
        <f t="shared" si="33"/>
        <v>-305769.81658799434</v>
      </c>
      <c r="AB106" s="3">
        <f t="shared" si="34"/>
        <v>0</v>
      </c>
      <c r="AC106" s="2">
        <f t="shared" si="35"/>
        <v>-140.74748373206057</v>
      </c>
    </row>
    <row r="107" spans="1:29" x14ac:dyDescent="0.25">
      <c r="A107" s="1" t="s">
        <v>94</v>
      </c>
      <c r="B107" s="1" t="s">
        <v>95</v>
      </c>
      <c r="C107" s="15">
        <v>311.39999999999998</v>
      </c>
      <c r="D107" s="6">
        <v>3381824.9899999998</v>
      </c>
      <c r="E107" s="7">
        <v>-389388.71146303875</v>
      </c>
      <c r="F107" s="6">
        <v>2992436.2785369609</v>
      </c>
      <c r="G107" s="6">
        <v>581716.57999999996</v>
      </c>
      <c r="H107" s="6">
        <v>58487.19</v>
      </c>
      <c r="I107" s="6">
        <v>2352232.5085369609</v>
      </c>
      <c r="J107" s="6">
        <v>0</v>
      </c>
      <c r="K107" s="13">
        <v>9609.6219606196573</v>
      </c>
      <c r="L107" s="14">
        <v>309.7</v>
      </c>
      <c r="M107" s="5">
        <v>3393816.46</v>
      </c>
      <c r="N107" s="3">
        <v>-390619.15153151331</v>
      </c>
      <c r="O107" s="5">
        <v>3003197.3084684866</v>
      </c>
      <c r="P107" s="5">
        <v>600831.03</v>
      </c>
      <c r="Q107" s="5">
        <v>61522.57</v>
      </c>
      <c r="R107" s="5">
        <v>2340843.708468487</v>
      </c>
      <c r="S107" s="5">
        <v>0</v>
      </c>
      <c r="T107" s="13">
        <v>9697.1175604407072</v>
      </c>
      <c r="U107" s="4">
        <f t="shared" si="27"/>
        <v>-1.6999999999999886</v>
      </c>
      <c r="V107" s="3">
        <f t="shared" si="28"/>
        <v>11991.470000000205</v>
      </c>
      <c r="W107" s="3">
        <f t="shared" si="29"/>
        <v>-1230.4400684745633</v>
      </c>
      <c r="X107" s="3">
        <f t="shared" si="30"/>
        <v>10761.0299315257</v>
      </c>
      <c r="Y107" s="3">
        <f t="shared" si="31"/>
        <v>19114.45000000007</v>
      </c>
      <c r="Z107" s="3">
        <f t="shared" si="32"/>
        <v>3035.3799999999974</v>
      </c>
      <c r="AA107" s="3">
        <f t="shared" si="33"/>
        <v>-11388.800068473909</v>
      </c>
      <c r="AB107" s="3">
        <f t="shared" si="34"/>
        <v>0</v>
      </c>
      <c r="AC107" s="2">
        <f t="shared" si="35"/>
        <v>87.495599821049836</v>
      </c>
    </row>
    <row r="108" spans="1:29" x14ac:dyDescent="0.25">
      <c r="A108" s="1" t="s">
        <v>94</v>
      </c>
      <c r="B108" s="1" t="s">
        <v>93</v>
      </c>
      <c r="C108" s="15">
        <v>171.3</v>
      </c>
      <c r="D108" s="6">
        <v>2395133.17</v>
      </c>
      <c r="E108" s="7">
        <v>-275779.44500572258</v>
      </c>
      <c r="F108" s="6">
        <v>2119353.7249942776</v>
      </c>
      <c r="G108" s="6">
        <v>960031.92</v>
      </c>
      <c r="H108" s="6">
        <v>127067.9</v>
      </c>
      <c r="I108" s="6">
        <v>1032253.9049942776</v>
      </c>
      <c r="J108" s="6">
        <v>0</v>
      </c>
      <c r="K108" s="13">
        <v>12372.175861029056</v>
      </c>
      <c r="L108" s="14">
        <v>166.79999999999998</v>
      </c>
      <c r="M108" s="5">
        <v>2355990.9</v>
      </c>
      <c r="N108" s="3">
        <v>-271168.21938389866</v>
      </c>
      <c r="O108" s="5">
        <v>2084822.6806161013</v>
      </c>
      <c r="P108" s="5">
        <v>1030496.43</v>
      </c>
      <c r="Q108" s="5">
        <v>121681.33</v>
      </c>
      <c r="R108" s="5">
        <v>932644.92061610112</v>
      </c>
      <c r="S108" s="5">
        <v>0</v>
      </c>
      <c r="T108" s="13">
        <v>12498.936934149289</v>
      </c>
      <c r="U108" s="4">
        <f t="shared" si="27"/>
        <v>-4.5000000000000284</v>
      </c>
      <c r="V108" s="3">
        <f t="shared" si="28"/>
        <v>-39142.270000000019</v>
      </c>
      <c r="W108" s="3">
        <f t="shared" si="29"/>
        <v>4611.2256218239199</v>
      </c>
      <c r="X108" s="3">
        <f t="shared" si="30"/>
        <v>-34531.044378176332</v>
      </c>
      <c r="Y108" s="3">
        <f t="shared" si="31"/>
        <v>70464.510000000009</v>
      </c>
      <c r="Z108" s="3">
        <f t="shared" si="32"/>
        <v>-5386.5699999999924</v>
      </c>
      <c r="AA108" s="3">
        <f t="shared" si="33"/>
        <v>-99608.984378176508</v>
      </c>
      <c r="AB108" s="3">
        <f t="shared" si="34"/>
        <v>0</v>
      </c>
      <c r="AC108" s="2">
        <f t="shared" si="35"/>
        <v>126.76107312023305</v>
      </c>
    </row>
    <row r="109" spans="1:29" x14ac:dyDescent="0.25">
      <c r="A109" s="1" t="s">
        <v>90</v>
      </c>
      <c r="B109" s="1" t="s">
        <v>92</v>
      </c>
      <c r="C109" s="15">
        <v>150.69999999999999</v>
      </c>
      <c r="D109" s="6">
        <v>2215287.5099999998</v>
      </c>
      <c r="E109" s="7">
        <v>-255071.72949214722</v>
      </c>
      <c r="F109" s="6">
        <v>1960215.7805078526</v>
      </c>
      <c r="G109" s="6">
        <v>1370326.21</v>
      </c>
      <c r="H109" s="6">
        <v>98547.46</v>
      </c>
      <c r="I109" s="6">
        <v>491342.11050785257</v>
      </c>
      <c r="J109" s="6">
        <v>0</v>
      </c>
      <c r="K109" s="13">
        <v>13007.403984789999</v>
      </c>
      <c r="L109" s="14">
        <v>173.6</v>
      </c>
      <c r="M109" s="5">
        <v>2445900.4900000002</v>
      </c>
      <c r="N109" s="3">
        <v>-281516.57150437438</v>
      </c>
      <c r="O109" s="5">
        <v>2164383.9184956257</v>
      </c>
      <c r="P109" s="5">
        <v>906547.46</v>
      </c>
      <c r="Q109" s="5">
        <v>68071.649999999994</v>
      </c>
      <c r="R109" s="5">
        <v>1189764.8084956259</v>
      </c>
      <c r="S109" s="5">
        <v>0</v>
      </c>
      <c r="T109" s="13">
        <v>12467.64930009001</v>
      </c>
      <c r="U109" s="4">
        <f t="shared" si="27"/>
        <v>22.900000000000006</v>
      </c>
      <c r="V109" s="3">
        <f t="shared" si="28"/>
        <v>230612.98000000045</v>
      </c>
      <c r="W109" s="3">
        <f t="shared" si="29"/>
        <v>-26444.842012227164</v>
      </c>
      <c r="X109" s="3">
        <f t="shared" si="30"/>
        <v>204168.13798777317</v>
      </c>
      <c r="Y109" s="3">
        <f t="shared" si="31"/>
        <v>-463778.75</v>
      </c>
      <c r="Z109" s="3">
        <f t="shared" si="32"/>
        <v>-30475.810000000012</v>
      </c>
      <c r="AA109" s="3">
        <f t="shared" si="33"/>
        <v>698422.69798777322</v>
      </c>
      <c r="AB109" s="3">
        <f t="shared" si="34"/>
        <v>0</v>
      </c>
      <c r="AC109" s="2">
        <f t="shared" si="35"/>
        <v>-539.7546846999885</v>
      </c>
    </row>
    <row r="110" spans="1:29" x14ac:dyDescent="0.25">
      <c r="A110" s="1" t="s">
        <v>90</v>
      </c>
      <c r="B110" s="1" t="s">
        <v>91</v>
      </c>
      <c r="C110" s="15">
        <v>445.7</v>
      </c>
      <c r="D110" s="6">
        <v>4161492.62</v>
      </c>
      <c r="E110" s="7">
        <v>-479160.88320843159</v>
      </c>
      <c r="F110" s="6">
        <v>3682331.7367915683</v>
      </c>
      <c r="G110" s="6">
        <v>1785020.39</v>
      </c>
      <c r="H110" s="6">
        <v>231282.28</v>
      </c>
      <c r="I110" s="6">
        <v>1666029.0667915684</v>
      </c>
      <c r="J110" s="6">
        <v>0</v>
      </c>
      <c r="K110" s="13">
        <v>8261.906521856783</v>
      </c>
      <c r="L110" s="14">
        <v>442.3</v>
      </c>
      <c r="M110" s="5">
        <v>4160442.9699999997</v>
      </c>
      <c r="N110" s="3">
        <v>-478855.80204200232</v>
      </c>
      <c r="O110" s="5">
        <v>3681587.1679579974</v>
      </c>
      <c r="P110" s="5">
        <v>1294317.05</v>
      </c>
      <c r="Q110" s="5">
        <v>235434.74</v>
      </c>
      <c r="R110" s="5">
        <v>2151835.3779579969</v>
      </c>
      <c r="S110" s="5">
        <v>0</v>
      </c>
      <c r="T110" s="13">
        <v>8323.7331403074768</v>
      </c>
      <c r="U110" s="4">
        <f t="shared" si="27"/>
        <v>-3.3999999999999773</v>
      </c>
      <c r="V110" s="3">
        <f t="shared" si="28"/>
        <v>-1049.6500000003725</v>
      </c>
      <c r="W110" s="3">
        <f t="shared" si="29"/>
        <v>305.08116642927052</v>
      </c>
      <c r="X110" s="3">
        <f t="shared" si="30"/>
        <v>-744.56883357092738</v>
      </c>
      <c r="Y110" s="3">
        <f t="shared" si="31"/>
        <v>-490703.33999999985</v>
      </c>
      <c r="Z110" s="3">
        <f t="shared" si="32"/>
        <v>4152.4599999999919</v>
      </c>
      <c r="AA110" s="3">
        <f t="shared" si="33"/>
        <v>485806.3111664285</v>
      </c>
      <c r="AB110" s="3">
        <f t="shared" si="34"/>
        <v>0</v>
      </c>
      <c r="AC110" s="2">
        <f t="shared" si="35"/>
        <v>61.826618450693786</v>
      </c>
    </row>
    <row r="111" spans="1:29" x14ac:dyDescent="0.25">
      <c r="A111" s="1" t="s">
        <v>90</v>
      </c>
      <c r="B111" s="1" t="s">
        <v>89</v>
      </c>
      <c r="C111" s="15">
        <v>21741.7</v>
      </c>
      <c r="D111" s="6">
        <v>173257721.14200002</v>
      </c>
      <c r="E111" s="7">
        <v>-19949169.748877477</v>
      </c>
      <c r="F111" s="6">
        <v>153308551.39312255</v>
      </c>
      <c r="G111" s="6">
        <v>40447886.119999997</v>
      </c>
      <c r="H111" s="6">
        <v>5409984.8300000001</v>
      </c>
      <c r="I111" s="6">
        <v>107450680.44312255</v>
      </c>
      <c r="J111" s="6">
        <v>0</v>
      </c>
      <c r="K111" s="13">
        <v>7051.3598933442436</v>
      </c>
      <c r="L111" s="14">
        <v>21899.3</v>
      </c>
      <c r="M111" s="5">
        <v>174437369.09999999</v>
      </c>
      <c r="N111" s="3">
        <v>-20077272.273360185</v>
      </c>
      <c r="O111" s="5">
        <v>154360096.8266398</v>
      </c>
      <c r="P111" s="5">
        <v>40374182.450000003</v>
      </c>
      <c r="Q111" s="5">
        <v>5401189.2999999998</v>
      </c>
      <c r="R111" s="5">
        <v>108584725.0766398</v>
      </c>
      <c r="S111" s="5">
        <v>0</v>
      </c>
      <c r="T111" s="13">
        <v>7048.6315465170028</v>
      </c>
      <c r="U111" s="4">
        <f t="shared" si="27"/>
        <v>157.59999999999854</v>
      </c>
      <c r="V111" s="3">
        <f t="shared" si="28"/>
        <v>1179647.9579999745</v>
      </c>
      <c r="W111" s="3">
        <f t="shared" si="29"/>
        <v>-128102.52448270842</v>
      </c>
      <c r="X111" s="3">
        <f t="shared" si="30"/>
        <v>1051545.4335172474</v>
      </c>
      <c r="Y111" s="3">
        <f t="shared" si="31"/>
        <v>-73703.669999994338</v>
      </c>
      <c r="Z111" s="3">
        <f t="shared" si="32"/>
        <v>-8795.5300000002608</v>
      </c>
      <c r="AA111" s="3">
        <f t="shared" si="33"/>
        <v>1134044.6335172504</v>
      </c>
      <c r="AB111" s="3">
        <f t="shared" si="34"/>
        <v>0</v>
      </c>
      <c r="AC111" s="2">
        <f t="shared" si="35"/>
        <v>-2.7283468272407845</v>
      </c>
    </row>
    <row r="112" spans="1:29" x14ac:dyDescent="0.25">
      <c r="A112" s="1" t="s">
        <v>88</v>
      </c>
      <c r="B112" s="1" t="s">
        <v>87</v>
      </c>
      <c r="C112" s="15">
        <v>82.9</v>
      </c>
      <c r="D112" s="6">
        <v>1393266.94</v>
      </c>
      <c r="E112" s="7">
        <v>-160422.97283120229</v>
      </c>
      <c r="F112" s="6">
        <v>1232843.9671687977</v>
      </c>
      <c r="G112" s="6">
        <v>835543.55</v>
      </c>
      <c r="H112" s="6">
        <v>75506.66</v>
      </c>
      <c r="I112" s="6">
        <v>321793.75716879766</v>
      </c>
      <c r="J112" s="6">
        <v>0</v>
      </c>
      <c r="K112" s="13">
        <v>14871.459193833505</v>
      </c>
      <c r="L112" s="14">
        <v>82.1</v>
      </c>
      <c r="M112" s="5">
        <v>1394390.95</v>
      </c>
      <c r="N112" s="3">
        <v>-160490.6500430553</v>
      </c>
      <c r="O112" s="5">
        <v>1233900.2999569448</v>
      </c>
      <c r="P112" s="5">
        <v>850787.63</v>
      </c>
      <c r="Q112" s="5">
        <v>79325.399999999994</v>
      </c>
      <c r="R112" s="5">
        <v>303787.26995694474</v>
      </c>
      <c r="S112" s="5">
        <v>0</v>
      </c>
      <c r="T112" s="13">
        <v>15029.236296674115</v>
      </c>
      <c r="U112" s="4">
        <f t="shared" si="27"/>
        <v>-0.80000000000001137</v>
      </c>
      <c r="V112" s="3">
        <f t="shared" si="28"/>
        <v>1124.0100000000093</v>
      </c>
      <c r="W112" s="3">
        <f t="shared" si="29"/>
        <v>-67.677211853006156</v>
      </c>
      <c r="X112" s="3">
        <f t="shared" si="30"/>
        <v>1056.3327881470323</v>
      </c>
      <c r="Y112" s="3">
        <f t="shared" si="31"/>
        <v>15244.079999999958</v>
      </c>
      <c r="Z112" s="3">
        <f t="shared" si="32"/>
        <v>3818.7399999999907</v>
      </c>
      <c r="AA112" s="3">
        <f t="shared" si="33"/>
        <v>-18006.487211852917</v>
      </c>
      <c r="AB112" s="3">
        <f t="shared" si="34"/>
        <v>0</v>
      </c>
      <c r="AC112" s="2">
        <f t="shared" si="35"/>
        <v>157.77710284060959</v>
      </c>
    </row>
    <row r="113" spans="1:29" x14ac:dyDescent="0.25">
      <c r="A113" s="1" t="s">
        <v>40</v>
      </c>
      <c r="B113" s="1" t="s">
        <v>40</v>
      </c>
      <c r="C113" s="15">
        <v>2085.8000000000002</v>
      </c>
      <c r="D113" s="6">
        <v>16621575.288000003</v>
      </c>
      <c r="E113" s="7">
        <v>-1913834.6316023315</v>
      </c>
      <c r="F113" s="6">
        <v>14707740.656397671</v>
      </c>
      <c r="G113" s="6">
        <v>9192055.0999999996</v>
      </c>
      <c r="H113" s="6">
        <v>768226.93</v>
      </c>
      <c r="I113" s="6">
        <v>4747458.6263976712</v>
      </c>
      <c r="J113" s="6">
        <v>0</v>
      </c>
      <c r="K113" s="13">
        <v>7051.3666969017495</v>
      </c>
      <c r="L113" s="14">
        <v>2081.1</v>
      </c>
      <c r="M113" s="5">
        <v>16577376.648</v>
      </c>
      <c r="N113" s="3">
        <v>-1908011.4900674629</v>
      </c>
      <c r="O113" s="5">
        <v>14669365.157932537</v>
      </c>
      <c r="P113" s="5">
        <v>8405360.3100000005</v>
      </c>
      <c r="Q113" s="5">
        <v>769108.96</v>
      </c>
      <c r="R113" s="5">
        <v>5494895.8879325362</v>
      </c>
      <c r="S113" s="5">
        <v>0</v>
      </c>
      <c r="T113" s="13">
        <v>7048.8516447708125</v>
      </c>
      <c r="U113" s="4">
        <f t="shared" si="27"/>
        <v>-4.7000000000002728</v>
      </c>
      <c r="V113" s="3">
        <f t="shared" si="28"/>
        <v>-44198.640000002459</v>
      </c>
      <c r="W113" s="3">
        <f t="shared" si="29"/>
        <v>5823.1415348686278</v>
      </c>
      <c r="X113" s="3">
        <f t="shared" si="30"/>
        <v>-38375.498465133831</v>
      </c>
      <c r="Y113" s="3">
        <f t="shared" si="31"/>
        <v>-786694.78999999911</v>
      </c>
      <c r="Z113" s="3">
        <f t="shared" si="32"/>
        <v>882.02999999991152</v>
      </c>
      <c r="AA113" s="3">
        <f t="shared" si="33"/>
        <v>747437.26153486501</v>
      </c>
      <c r="AB113" s="3">
        <f t="shared" si="34"/>
        <v>0</v>
      </c>
      <c r="AC113" s="2">
        <f t="shared" si="35"/>
        <v>-2.5150521309369651</v>
      </c>
    </row>
    <row r="114" spans="1:29" x14ac:dyDescent="0.25">
      <c r="A114" s="1" t="s">
        <v>85</v>
      </c>
      <c r="B114" s="1" t="s">
        <v>85</v>
      </c>
      <c r="C114" s="15">
        <v>2673.9</v>
      </c>
      <c r="D114" s="6">
        <v>21416459.700000003</v>
      </c>
      <c r="E114" s="7">
        <v>-2465925.2537734364</v>
      </c>
      <c r="F114" s="6">
        <v>18950534.446226567</v>
      </c>
      <c r="G114" s="6">
        <v>12749195.59</v>
      </c>
      <c r="H114" s="6">
        <v>955002.19</v>
      </c>
      <c r="I114" s="6">
        <v>5246336.6662265677</v>
      </c>
      <c r="J114" s="6">
        <v>0</v>
      </c>
      <c r="K114" s="13">
        <v>7087.2263159529402</v>
      </c>
      <c r="L114" s="14">
        <v>2717.5</v>
      </c>
      <c r="M114" s="5">
        <v>22180078.77</v>
      </c>
      <c r="N114" s="3">
        <v>-2552867.4435268464</v>
      </c>
      <c r="O114" s="5">
        <v>19627211.326473154</v>
      </c>
      <c r="P114" s="5">
        <v>10184745.390000001</v>
      </c>
      <c r="Q114" s="5">
        <v>986155.97</v>
      </c>
      <c r="R114" s="5">
        <v>8456309.9664731529</v>
      </c>
      <c r="S114" s="5">
        <v>0</v>
      </c>
      <c r="T114" s="13">
        <v>7222.5248671474346</v>
      </c>
      <c r="U114" s="4">
        <f t="shared" si="27"/>
        <v>43.599999999999909</v>
      </c>
      <c r="V114" s="3">
        <f t="shared" si="28"/>
        <v>763619.06999999657</v>
      </c>
      <c r="W114" s="3">
        <f t="shared" si="29"/>
        <v>-86942.189753409941</v>
      </c>
      <c r="X114" s="3">
        <f t="shared" si="30"/>
        <v>676676.8802465871</v>
      </c>
      <c r="Y114" s="3">
        <f t="shared" si="31"/>
        <v>-2564450.1999999993</v>
      </c>
      <c r="Z114" s="3">
        <f t="shared" si="32"/>
        <v>31153.780000000028</v>
      </c>
      <c r="AA114" s="3">
        <f t="shared" si="33"/>
        <v>3209973.3002465852</v>
      </c>
      <c r="AB114" s="3">
        <f t="shared" si="34"/>
        <v>0</v>
      </c>
      <c r="AC114" s="2">
        <f t="shared" si="35"/>
        <v>135.29855119449439</v>
      </c>
    </row>
    <row r="115" spans="1:29" x14ac:dyDescent="0.25">
      <c r="A115" s="1" t="s">
        <v>85</v>
      </c>
      <c r="B115" s="1" t="s">
        <v>86</v>
      </c>
      <c r="C115" s="15">
        <v>729.1</v>
      </c>
      <c r="D115" s="6">
        <v>6480920.4400000004</v>
      </c>
      <c r="E115" s="7">
        <v>-746223.49373143353</v>
      </c>
      <c r="F115" s="6">
        <v>5734696.9462685669</v>
      </c>
      <c r="G115" s="6">
        <v>1155353.1299999999</v>
      </c>
      <c r="H115" s="6">
        <v>100314.22</v>
      </c>
      <c r="I115" s="6">
        <v>4479029.5962685673</v>
      </c>
      <c r="J115" s="6">
        <v>0</v>
      </c>
      <c r="K115" s="13">
        <v>7865.4463671218855</v>
      </c>
      <c r="L115" s="14">
        <v>704.7</v>
      </c>
      <c r="M115" s="5">
        <v>6246991.2700000005</v>
      </c>
      <c r="N115" s="3">
        <v>-719011.90246221237</v>
      </c>
      <c r="O115" s="5">
        <v>5527979.3675377881</v>
      </c>
      <c r="P115" s="5">
        <v>1201653.1399999999</v>
      </c>
      <c r="Q115" s="5">
        <v>99102.46</v>
      </c>
      <c r="R115" s="5">
        <v>4227223.7675377885</v>
      </c>
      <c r="S115" s="5">
        <v>0</v>
      </c>
      <c r="T115" s="13">
        <v>7844.4435469530126</v>
      </c>
      <c r="U115" s="4">
        <f t="shared" si="27"/>
        <v>-24.399999999999977</v>
      </c>
      <c r="V115" s="3">
        <f t="shared" si="28"/>
        <v>-233929.16999999993</v>
      </c>
      <c r="W115" s="3">
        <f t="shared" si="29"/>
        <v>27211.591269221157</v>
      </c>
      <c r="X115" s="3">
        <f t="shared" si="30"/>
        <v>-206717.57873077877</v>
      </c>
      <c r="Y115" s="3">
        <f t="shared" si="31"/>
        <v>46300.010000000009</v>
      </c>
      <c r="Z115" s="3">
        <f t="shared" si="32"/>
        <v>-1211.7599999999948</v>
      </c>
      <c r="AA115" s="3">
        <f t="shared" si="33"/>
        <v>-251805.82873077877</v>
      </c>
      <c r="AB115" s="3">
        <f t="shared" si="34"/>
        <v>0</v>
      </c>
      <c r="AC115" s="2">
        <f t="shared" si="35"/>
        <v>-21.002820168872859</v>
      </c>
    </row>
    <row r="116" spans="1:29" x14ac:dyDescent="0.25">
      <c r="A116" s="1" t="s">
        <v>85</v>
      </c>
      <c r="B116" s="1" t="s">
        <v>84</v>
      </c>
      <c r="C116" s="15">
        <v>468.9</v>
      </c>
      <c r="D116" s="6">
        <v>4391635.01</v>
      </c>
      <c r="E116" s="7">
        <v>-505659.84426055982</v>
      </c>
      <c r="F116" s="6">
        <v>3885975.1657394399</v>
      </c>
      <c r="G116" s="6">
        <v>705285.29</v>
      </c>
      <c r="H116" s="6">
        <v>64786.17</v>
      </c>
      <c r="I116" s="6">
        <v>3115903.7057394399</v>
      </c>
      <c r="J116" s="6">
        <v>0</v>
      </c>
      <c r="K116" s="13">
        <v>8287.4283764969932</v>
      </c>
      <c r="L116" s="14">
        <v>465</v>
      </c>
      <c r="M116" s="5">
        <v>4354651.4000000004</v>
      </c>
      <c r="N116" s="3">
        <v>-501208.67027780187</v>
      </c>
      <c r="O116" s="5">
        <v>3853442.7297221986</v>
      </c>
      <c r="P116" s="5">
        <v>735947.14</v>
      </c>
      <c r="Q116" s="5">
        <v>63687.92</v>
      </c>
      <c r="R116" s="5">
        <v>3053807.6697221985</v>
      </c>
      <c r="S116" s="5">
        <v>0</v>
      </c>
      <c r="T116" s="13">
        <v>8286.9736123058028</v>
      </c>
      <c r="U116" s="4">
        <f t="shared" si="27"/>
        <v>-3.8999999999999773</v>
      </c>
      <c r="V116" s="3">
        <f t="shared" si="28"/>
        <v>-36983.609999999404</v>
      </c>
      <c r="W116" s="3">
        <f t="shared" si="29"/>
        <v>4451.1739827579586</v>
      </c>
      <c r="X116" s="3">
        <f t="shared" si="30"/>
        <v>-32532.436017241329</v>
      </c>
      <c r="Y116" s="3">
        <f t="shared" si="31"/>
        <v>30661.849999999977</v>
      </c>
      <c r="Z116" s="3">
        <f t="shared" si="32"/>
        <v>-1098.25</v>
      </c>
      <c r="AA116" s="3">
        <f t="shared" si="33"/>
        <v>-62096.036017241422</v>
      </c>
      <c r="AB116" s="3">
        <f t="shared" si="34"/>
        <v>0</v>
      </c>
      <c r="AC116" s="2">
        <f t="shared" si="35"/>
        <v>-0.45476419119040656</v>
      </c>
    </row>
    <row r="117" spans="1:29" x14ac:dyDescent="0.25">
      <c r="A117" s="1" t="s">
        <v>83</v>
      </c>
      <c r="B117" s="1" t="s">
        <v>83</v>
      </c>
      <c r="C117" s="15">
        <v>6208.3</v>
      </c>
      <c r="D117" s="6">
        <v>51604484.199999996</v>
      </c>
      <c r="E117" s="7">
        <v>-5941822.4384085415</v>
      </c>
      <c r="F117" s="6">
        <v>45662661.761591457</v>
      </c>
      <c r="G117" s="6">
        <v>10512479.99</v>
      </c>
      <c r="H117" s="6">
        <v>1278400.6100000001</v>
      </c>
      <c r="I117" s="6">
        <v>33871781.161591455</v>
      </c>
      <c r="J117" s="6">
        <v>0</v>
      </c>
      <c r="K117" s="13">
        <v>7355.0991030703181</v>
      </c>
      <c r="L117" s="14">
        <v>5884.1</v>
      </c>
      <c r="M117" s="5">
        <v>48686368.359999999</v>
      </c>
      <c r="N117" s="3">
        <v>-5603670.1230254257</v>
      </c>
      <c r="O117" s="5">
        <v>43082698.236974575</v>
      </c>
      <c r="P117" s="5">
        <v>10479040.59</v>
      </c>
      <c r="Q117" s="5">
        <v>1286767.17</v>
      </c>
      <c r="R117" s="5">
        <v>31316890.476974577</v>
      </c>
      <c r="S117" s="5">
        <v>0</v>
      </c>
      <c r="T117" s="13">
        <v>7321.8841007077672</v>
      </c>
      <c r="U117" s="4">
        <f t="shared" si="27"/>
        <v>-324.19999999999982</v>
      </c>
      <c r="V117" s="3">
        <f t="shared" si="28"/>
        <v>-2918115.8399999961</v>
      </c>
      <c r="W117" s="3">
        <f t="shared" si="29"/>
        <v>338152.31538311578</v>
      </c>
      <c r="X117" s="3">
        <f t="shared" si="30"/>
        <v>-2579963.5246168822</v>
      </c>
      <c r="Y117" s="3">
        <f t="shared" si="31"/>
        <v>-33439.400000000373</v>
      </c>
      <c r="Z117" s="3">
        <f t="shared" si="32"/>
        <v>8366.559999999823</v>
      </c>
      <c r="AA117" s="3">
        <f t="shared" si="33"/>
        <v>-2554890.6846168786</v>
      </c>
      <c r="AB117" s="3">
        <f t="shared" si="34"/>
        <v>0</v>
      </c>
      <c r="AC117" s="2">
        <f t="shared" si="35"/>
        <v>-33.215002362550877</v>
      </c>
    </row>
    <row r="118" spans="1:29" x14ac:dyDescent="0.25">
      <c r="A118" s="1" t="s">
        <v>83</v>
      </c>
      <c r="B118" s="1" t="s">
        <v>82</v>
      </c>
      <c r="C118" s="15">
        <v>265.60000000000002</v>
      </c>
      <c r="D118" s="6">
        <v>3587744.7</v>
      </c>
      <c r="E118" s="7">
        <v>-413098.63459000184</v>
      </c>
      <c r="F118" s="6">
        <v>3174646.0654099984</v>
      </c>
      <c r="G118" s="6">
        <v>830310.77</v>
      </c>
      <c r="H118" s="6">
        <v>108023.59</v>
      </c>
      <c r="I118" s="6">
        <v>2236311.7054099985</v>
      </c>
      <c r="J118" s="6">
        <v>0</v>
      </c>
      <c r="K118" s="13">
        <v>11952.733680007523</v>
      </c>
      <c r="L118" s="14">
        <v>267</v>
      </c>
      <c r="M118" s="5">
        <v>3620676.45</v>
      </c>
      <c r="N118" s="3">
        <v>-416730.12655172631</v>
      </c>
      <c r="O118" s="5">
        <v>3203946.3234482738</v>
      </c>
      <c r="P118" s="5">
        <v>823470.37</v>
      </c>
      <c r="Q118" s="5">
        <v>106122.53</v>
      </c>
      <c r="R118" s="5">
        <v>2274353.4234482739</v>
      </c>
      <c r="S118" s="5">
        <v>0</v>
      </c>
      <c r="T118" s="13">
        <v>11999.798964225745</v>
      </c>
      <c r="U118" s="4">
        <f t="shared" si="27"/>
        <v>1.3999999999999773</v>
      </c>
      <c r="V118" s="3">
        <f t="shared" si="28"/>
        <v>32931.75</v>
      </c>
      <c r="W118" s="3">
        <f t="shared" si="29"/>
        <v>-3631.4919617244741</v>
      </c>
      <c r="X118" s="3">
        <f t="shared" si="30"/>
        <v>29300.258038275409</v>
      </c>
      <c r="Y118" s="3">
        <f t="shared" si="31"/>
        <v>-6840.4000000000233</v>
      </c>
      <c r="Z118" s="3">
        <f t="shared" si="32"/>
        <v>-1901.0599999999977</v>
      </c>
      <c r="AA118" s="3">
        <f t="shared" si="33"/>
        <v>38041.718038275372</v>
      </c>
      <c r="AB118" s="3">
        <f t="shared" si="34"/>
        <v>0</v>
      </c>
      <c r="AC118" s="2">
        <f t="shared" si="35"/>
        <v>47.065284218222587</v>
      </c>
    </row>
    <row r="119" spans="1:29" x14ac:dyDescent="0.25">
      <c r="A119" s="1" t="s">
        <v>78</v>
      </c>
      <c r="B119" s="1" t="s">
        <v>81</v>
      </c>
      <c r="C119" s="15">
        <v>1447.6</v>
      </c>
      <c r="D119" s="6">
        <v>12377493.42</v>
      </c>
      <c r="E119" s="7">
        <v>-1425164.2909398575</v>
      </c>
      <c r="F119" s="6">
        <v>10952329.129060142</v>
      </c>
      <c r="G119" s="6">
        <v>5935085.7199999997</v>
      </c>
      <c r="H119" s="6">
        <v>686176.64</v>
      </c>
      <c r="I119" s="6">
        <v>4331066.7690601423</v>
      </c>
      <c r="J119" s="6">
        <v>0</v>
      </c>
      <c r="K119" s="13">
        <v>7565.8532253800377</v>
      </c>
      <c r="L119" s="14">
        <v>1484.3</v>
      </c>
      <c r="M119" s="5">
        <v>12775585.51</v>
      </c>
      <c r="N119" s="3">
        <v>-1470435.5497864771</v>
      </c>
      <c r="O119" s="5">
        <v>11305149.960213523</v>
      </c>
      <c r="P119" s="5">
        <v>6200719.9699999997</v>
      </c>
      <c r="Q119" s="5">
        <v>643328.53</v>
      </c>
      <c r="R119" s="5">
        <v>4461101.4602135234</v>
      </c>
      <c r="S119" s="5">
        <v>0</v>
      </c>
      <c r="T119" s="13">
        <v>7616.485858797766</v>
      </c>
      <c r="U119" s="4">
        <f t="shared" si="27"/>
        <v>36.700000000000045</v>
      </c>
      <c r="V119" s="3">
        <f t="shared" si="28"/>
        <v>398092.08999999985</v>
      </c>
      <c r="W119" s="3">
        <f t="shared" si="29"/>
        <v>-45271.258846619632</v>
      </c>
      <c r="X119" s="3">
        <f t="shared" si="30"/>
        <v>352820.83115338162</v>
      </c>
      <c r="Y119" s="3">
        <f t="shared" si="31"/>
        <v>265634.25</v>
      </c>
      <c r="Z119" s="3">
        <f t="shared" si="32"/>
        <v>-42848.109999999986</v>
      </c>
      <c r="AA119" s="3">
        <f t="shared" si="33"/>
        <v>130034.69115338102</v>
      </c>
      <c r="AB119" s="3">
        <f t="shared" si="34"/>
        <v>0</v>
      </c>
      <c r="AC119" s="2">
        <f t="shared" si="35"/>
        <v>50.632633417728357</v>
      </c>
    </row>
    <row r="120" spans="1:29" x14ac:dyDescent="0.25">
      <c r="A120" s="1" t="s">
        <v>78</v>
      </c>
      <c r="B120" s="1" t="s">
        <v>80</v>
      </c>
      <c r="C120" s="15">
        <v>2957.6</v>
      </c>
      <c r="D120" s="6">
        <v>24931297.43</v>
      </c>
      <c r="E120" s="7">
        <v>-2870629.2638074891</v>
      </c>
      <c r="F120" s="6">
        <v>22060668.166192509</v>
      </c>
      <c r="G120" s="6">
        <v>6348615.6799999997</v>
      </c>
      <c r="H120" s="6">
        <v>618847.55000000005</v>
      </c>
      <c r="I120" s="6">
        <v>15093204.936192509</v>
      </c>
      <c r="J120" s="6">
        <v>0</v>
      </c>
      <c r="K120" s="13">
        <v>7458.9762531080978</v>
      </c>
      <c r="L120" s="14">
        <v>3033.5</v>
      </c>
      <c r="M120" s="5">
        <v>25565612.140000001</v>
      </c>
      <c r="N120" s="3">
        <v>-2942533.2336653695</v>
      </c>
      <c r="O120" s="5">
        <v>22623078.906334631</v>
      </c>
      <c r="P120" s="5">
        <v>6364446.75</v>
      </c>
      <c r="Q120" s="5">
        <v>665074.79</v>
      </c>
      <c r="R120" s="5">
        <v>15593557.366334632</v>
      </c>
      <c r="S120" s="5">
        <v>0</v>
      </c>
      <c r="T120" s="13">
        <v>7457.7481148292836</v>
      </c>
      <c r="U120" s="4">
        <f t="shared" si="27"/>
        <v>75.900000000000091</v>
      </c>
      <c r="V120" s="3">
        <f t="shared" si="28"/>
        <v>634314.71000000089</v>
      </c>
      <c r="W120" s="3">
        <f t="shared" si="29"/>
        <v>-71903.96985788038</v>
      </c>
      <c r="X120" s="3">
        <f t="shared" si="30"/>
        <v>562410.74014212191</v>
      </c>
      <c r="Y120" s="3">
        <f t="shared" si="31"/>
        <v>15831.070000000298</v>
      </c>
      <c r="Z120" s="3">
        <f t="shared" si="32"/>
        <v>46227.239999999991</v>
      </c>
      <c r="AA120" s="3">
        <f t="shared" si="33"/>
        <v>500352.43014212325</v>
      </c>
      <c r="AB120" s="3">
        <f t="shared" si="34"/>
        <v>0</v>
      </c>
      <c r="AC120" s="2">
        <f t="shared" si="35"/>
        <v>-1.2281382788141855</v>
      </c>
    </row>
    <row r="121" spans="1:29" x14ac:dyDescent="0.25">
      <c r="A121" s="1" t="s">
        <v>78</v>
      </c>
      <c r="B121" s="1" t="s">
        <v>79</v>
      </c>
      <c r="C121" s="15">
        <v>225.5</v>
      </c>
      <c r="D121" s="6">
        <v>2950714.86</v>
      </c>
      <c r="E121" s="7">
        <v>-339750.00499071972</v>
      </c>
      <c r="F121" s="6">
        <v>2610964.8550092801</v>
      </c>
      <c r="G121" s="6">
        <v>490182.93</v>
      </c>
      <c r="H121" s="6">
        <v>51575.53</v>
      </c>
      <c r="I121" s="6">
        <v>2069206.3950092799</v>
      </c>
      <c r="J121" s="6">
        <v>0</v>
      </c>
      <c r="K121" s="13">
        <v>11578.558115340489</v>
      </c>
      <c r="L121" s="14">
        <v>215.9</v>
      </c>
      <c r="M121" s="5">
        <v>2907464.1399999997</v>
      </c>
      <c r="N121" s="3">
        <v>-334641.306877008</v>
      </c>
      <c r="O121" s="5">
        <v>2572822.8331229915</v>
      </c>
      <c r="P121" s="5">
        <v>421462.44</v>
      </c>
      <c r="Q121" s="5">
        <v>48209.34</v>
      </c>
      <c r="R121" s="5">
        <v>2103151.0531229917</v>
      </c>
      <c r="S121" s="5">
        <v>0</v>
      </c>
      <c r="T121" s="13">
        <v>11916.733826414968</v>
      </c>
      <c r="U121" s="4">
        <f t="shared" si="27"/>
        <v>-9.5999999999999943</v>
      </c>
      <c r="V121" s="3">
        <f t="shared" si="28"/>
        <v>-43250.720000000205</v>
      </c>
      <c r="W121" s="3">
        <f t="shared" si="29"/>
        <v>5108.6981137117255</v>
      </c>
      <c r="X121" s="3">
        <f t="shared" si="30"/>
        <v>-38142.021886288654</v>
      </c>
      <c r="Y121" s="3">
        <f t="shared" si="31"/>
        <v>-68720.489999999991</v>
      </c>
      <c r="Z121" s="3">
        <f t="shared" si="32"/>
        <v>-3366.1900000000023</v>
      </c>
      <c r="AA121" s="3">
        <f t="shared" si="33"/>
        <v>33944.658113711746</v>
      </c>
      <c r="AB121" s="3">
        <f t="shared" si="34"/>
        <v>0</v>
      </c>
      <c r="AC121" s="2">
        <f t="shared" si="35"/>
        <v>338.17571107447839</v>
      </c>
    </row>
    <row r="122" spans="1:29" x14ac:dyDescent="0.25">
      <c r="A122" s="1" t="s">
        <v>78</v>
      </c>
      <c r="B122" s="1" t="s">
        <v>77</v>
      </c>
      <c r="C122" s="15">
        <v>529.9</v>
      </c>
      <c r="D122" s="6">
        <v>4887433.2700000005</v>
      </c>
      <c r="E122" s="7">
        <v>-562746.84497108951</v>
      </c>
      <c r="F122" s="6">
        <v>4324686.4250289109</v>
      </c>
      <c r="G122" s="6">
        <v>4055077.55</v>
      </c>
      <c r="H122" s="6">
        <v>233493.01</v>
      </c>
      <c r="I122" s="6">
        <v>36115.865028911037</v>
      </c>
      <c r="J122" s="6">
        <v>0</v>
      </c>
      <c r="K122" s="13">
        <v>8161.325580352729</v>
      </c>
      <c r="L122" s="14">
        <v>553.29999999999995</v>
      </c>
      <c r="M122" s="5">
        <v>5083674.32</v>
      </c>
      <c r="N122" s="3">
        <v>-413372.74000000011</v>
      </c>
      <c r="O122" s="5">
        <v>4670301.58</v>
      </c>
      <c r="P122" s="5">
        <v>4446044.24</v>
      </c>
      <c r="Q122" s="5">
        <v>224257.34</v>
      </c>
      <c r="R122" s="5">
        <v>0</v>
      </c>
      <c r="S122" s="5">
        <v>171744.50866256992</v>
      </c>
      <c r="T122" s="13">
        <v>8130.4122019472807</v>
      </c>
      <c r="U122" s="4">
        <f t="shared" si="27"/>
        <v>23.399999999999977</v>
      </c>
      <c r="V122" s="3">
        <f t="shared" si="28"/>
        <v>196241.04999999981</v>
      </c>
      <c r="W122" s="3">
        <f t="shared" si="29"/>
        <v>149374.1049710894</v>
      </c>
      <c r="X122" s="3">
        <f t="shared" si="30"/>
        <v>345615.15497108921</v>
      </c>
      <c r="Y122" s="3">
        <f t="shared" si="31"/>
        <v>390966.69000000041</v>
      </c>
      <c r="Z122" s="3">
        <f t="shared" si="32"/>
        <v>-9235.6700000000128</v>
      </c>
      <c r="AA122" s="3">
        <f t="shared" si="33"/>
        <v>-36115.865028911037</v>
      </c>
      <c r="AB122" s="3">
        <f t="shared" si="34"/>
        <v>171744.50866256992</v>
      </c>
      <c r="AC122" s="2">
        <f t="shared" si="35"/>
        <v>-30.913378405448384</v>
      </c>
    </row>
    <row r="123" spans="1:29" x14ac:dyDescent="0.25">
      <c r="A123" s="1" t="s">
        <v>71</v>
      </c>
      <c r="B123" s="1" t="s">
        <v>76</v>
      </c>
      <c r="C123" s="15">
        <v>1312.4</v>
      </c>
      <c r="D123" s="6">
        <v>11635539.23</v>
      </c>
      <c r="E123" s="7">
        <v>-1339734.5046963352</v>
      </c>
      <c r="F123" s="6">
        <v>10295804.725303665</v>
      </c>
      <c r="G123" s="6">
        <v>1478727.57</v>
      </c>
      <c r="H123" s="6">
        <v>294174.90999999997</v>
      </c>
      <c r="I123" s="6">
        <v>8522902.2453036644</v>
      </c>
      <c r="J123" s="6">
        <v>0</v>
      </c>
      <c r="K123" s="13">
        <v>7845.020363687644</v>
      </c>
      <c r="L123" s="14">
        <v>1356.8</v>
      </c>
      <c r="M123" s="5">
        <v>11915621</v>
      </c>
      <c r="N123" s="3">
        <v>-1371455.9463805188</v>
      </c>
      <c r="O123" s="5">
        <v>10544165.053619482</v>
      </c>
      <c r="P123" s="5">
        <v>1607331.92</v>
      </c>
      <c r="Q123" s="5">
        <v>313451.59000000003</v>
      </c>
      <c r="R123" s="5">
        <v>8623381.5436194818</v>
      </c>
      <c r="S123" s="5">
        <v>0</v>
      </c>
      <c r="T123" s="13">
        <v>7771.3480642832264</v>
      </c>
      <c r="U123" s="4">
        <f t="shared" si="27"/>
        <v>44.399999999999864</v>
      </c>
      <c r="V123" s="3">
        <f t="shared" si="28"/>
        <v>280081.76999999955</v>
      </c>
      <c r="W123" s="3">
        <f t="shared" si="29"/>
        <v>-31721.441684183665</v>
      </c>
      <c r="X123" s="3">
        <f t="shared" si="30"/>
        <v>248360.32831581682</v>
      </c>
      <c r="Y123" s="3">
        <f t="shared" si="31"/>
        <v>128604.34999999986</v>
      </c>
      <c r="Z123" s="3">
        <f t="shared" si="32"/>
        <v>19276.680000000051</v>
      </c>
      <c r="AA123" s="3">
        <f t="shared" si="33"/>
        <v>100479.29831581749</v>
      </c>
      <c r="AB123" s="3">
        <f t="shared" si="34"/>
        <v>0</v>
      </c>
      <c r="AC123" s="2">
        <f t="shared" si="35"/>
        <v>-73.672299404417572</v>
      </c>
    </row>
    <row r="124" spans="1:29" x14ac:dyDescent="0.25">
      <c r="A124" s="1" t="s">
        <v>71</v>
      </c>
      <c r="B124" s="1" t="s">
        <v>75</v>
      </c>
      <c r="C124" s="15">
        <v>788.4</v>
      </c>
      <c r="D124" s="6">
        <v>7334830.8400000008</v>
      </c>
      <c r="E124" s="7">
        <v>-844544.09617067699</v>
      </c>
      <c r="F124" s="6">
        <v>6490286.7438293239</v>
      </c>
      <c r="G124" s="6">
        <v>827787.13</v>
      </c>
      <c r="H124" s="6">
        <v>175653.1</v>
      </c>
      <c r="I124" s="6">
        <v>5486846.5138293244</v>
      </c>
      <c r="J124" s="6">
        <v>0</v>
      </c>
      <c r="K124" s="13">
        <v>8232.2257024725059</v>
      </c>
      <c r="L124" s="14">
        <v>803.5</v>
      </c>
      <c r="M124" s="5">
        <v>7407862.4699999997</v>
      </c>
      <c r="N124" s="3">
        <v>-852625.05701134482</v>
      </c>
      <c r="O124" s="5">
        <v>6555237.4129886553</v>
      </c>
      <c r="P124" s="5">
        <v>934023.24</v>
      </c>
      <c r="Q124" s="5">
        <v>187482.39</v>
      </c>
      <c r="R124" s="5">
        <v>5433731.7829886554</v>
      </c>
      <c r="S124" s="5">
        <v>0</v>
      </c>
      <c r="T124" s="13">
        <v>8158.3539676274486</v>
      </c>
      <c r="U124" s="4">
        <f t="shared" si="27"/>
        <v>15.100000000000023</v>
      </c>
      <c r="V124" s="3">
        <f t="shared" si="28"/>
        <v>73031.629999998957</v>
      </c>
      <c r="W124" s="3">
        <f t="shared" si="29"/>
        <v>-8080.9608406678308</v>
      </c>
      <c r="X124" s="3">
        <f t="shared" si="30"/>
        <v>64950.669159331359</v>
      </c>
      <c r="Y124" s="3">
        <f t="shared" si="31"/>
        <v>106236.10999999999</v>
      </c>
      <c r="Z124" s="3">
        <f t="shared" si="32"/>
        <v>11829.290000000008</v>
      </c>
      <c r="AA124" s="3">
        <f t="shared" si="33"/>
        <v>-53114.730840669014</v>
      </c>
      <c r="AB124" s="3">
        <f t="shared" si="34"/>
        <v>0</v>
      </c>
      <c r="AC124" s="2">
        <f t="shared" si="35"/>
        <v>-73.87173484505729</v>
      </c>
    </row>
    <row r="125" spans="1:29" x14ac:dyDescent="0.25">
      <c r="A125" s="1" t="s">
        <v>71</v>
      </c>
      <c r="B125" s="1" t="s">
        <v>74</v>
      </c>
      <c r="C125" s="15">
        <v>132.80000000000001</v>
      </c>
      <c r="D125" s="6">
        <v>2082266.1400000001</v>
      </c>
      <c r="E125" s="7">
        <v>-239755.43724919826</v>
      </c>
      <c r="F125" s="6">
        <v>1842510.7027508018</v>
      </c>
      <c r="G125" s="6">
        <v>187548.18</v>
      </c>
      <c r="H125" s="6">
        <v>37266.31</v>
      </c>
      <c r="I125" s="6">
        <v>1617696.2127508018</v>
      </c>
      <c r="J125" s="6">
        <v>0</v>
      </c>
      <c r="K125" s="13">
        <v>13874.327580954832</v>
      </c>
      <c r="L125" s="14">
        <v>130.9</v>
      </c>
      <c r="M125" s="5">
        <v>2040516.24</v>
      </c>
      <c r="N125" s="3">
        <v>-234857.93405429879</v>
      </c>
      <c r="O125" s="5">
        <v>1805658.3059457012</v>
      </c>
      <c r="P125" s="5">
        <v>212765.04</v>
      </c>
      <c r="Q125" s="5">
        <v>40428.11</v>
      </c>
      <c r="R125" s="5">
        <v>1552465.1559457011</v>
      </c>
      <c r="S125" s="5">
        <v>0</v>
      </c>
      <c r="T125" s="13">
        <v>13794.181099661582</v>
      </c>
      <c r="U125" s="4">
        <f t="shared" si="27"/>
        <v>-1.9000000000000057</v>
      </c>
      <c r="V125" s="3">
        <f t="shared" si="28"/>
        <v>-41749.90000000014</v>
      </c>
      <c r="W125" s="3">
        <f t="shared" si="29"/>
        <v>4897.5031948994729</v>
      </c>
      <c r="X125" s="3">
        <f t="shared" si="30"/>
        <v>-36852.396805100609</v>
      </c>
      <c r="Y125" s="3">
        <f t="shared" si="31"/>
        <v>25216.860000000015</v>
      </c>
      <c r="Z125" s="3">
        <f t="shared" si="32"/>
        <v>3161.8000000000029</v>
      </c>
      <c r="AA125" s="3">
        <f t="shared" si="33"/>
        <v>-65231.056805100758</v>
      </c>
      <c r="AB125" s="3">
        <f t="shared" si="34"/>
        <v>0</v>
      </c>
      <c r="AC125" s="2">
        <f t="shared" si="35"/>
        <v>-80.146481293249963</v>
      </c>
    </row>
    <row r="126" spans="1:29" x14ac:dyDescent="0.25">
      <c r="A126" s="1" t="s">
        <v>71</v>
      </c>
      <c r="B126" s="1" t="s">
        <v>73</v>
      </c>
      <c r="C126" s="15">
        <v>397.9</v>
      </c>
      <c r="D126" s="6">
        <v>3946733.27</v>
      </c>
      <c r="E126" s="7">
        <v>-454433.14986373833</v>
      </c>
      <c r="F126" s="6">
        <v>3492300.1201362619</v>
      </c>
      <c r="G126" s="6">
        <v>634625.51</v>
      </c>
      <c r="H126" s="6">
        <v>90721.91</v>
      </c>
      <c r="I126" s="6">
        <v>2766952.700136262</v>
      </c>
      <c r="J126" s="6">
        <v>0</v>
      </c>
      <c r="K126" s="13">
        <v>8776.8286507571302</v>
      </c>
      <c r="L126" s="14">
        <v>399.4</v>
      </c>
      <c r="M126" s="5">
        <v>3947459.3</v>
      </c>
      <c r="N126" s="3">
        <v>-454341.95415245922</v>
      </c>
      <c r="O126" s="5">
        <v>3493117.3458475405</v>
      </c>
      <c r="P126" s="5">
        <v>649506.32999999996</v>
      </c>
      <c r="Q126" s="5">
        <v>97944.19</v>
      </c>
      <c r="R126" s="5">
        <v>2745666.8258475405</v>
      </c>
      <c r="S126" s="5">
        <v>0</v>
      </c>
      <c r="T126" s="13">
        <v>8745.912232968305</v>
      </c>
      <c r="U126" s="4">
        <f t="shared" si="27"/>
        <v>1.5</v>
      </c>
      <c r="V126" s="3">
        <f t="shared" si="28"/>
        <v>726.02999999979511</v>
      </c>
      <c r="W126" s="3">
        <f t="shared" si="29"/>
        <v>91.195711279113311</v>
      </c>
      <c r="X126" s="3">
        <f t="shared" si="30"/>
        <v>817.22571127861738</v>
      </c>
      <c r="Y126" s="3">
        <f t="shared" si="31"/>
        <v>14880.819999999949</v>
      </c>
      <c r="Z126" s="3">
        <f t="shared" si="32"/>
        <v>7222.2799999999988</v>
      </c>
      <c r="AA126" s="3">
        <f t="shared" si="33"/>
        <v>-21285.874288721476</v>
      </c>
      <c r="AB126" s="3">
        <f t="shared" si="34"/>
        <v>0</v>
      </c>
      <c r="AC126" s="2">
        <f t="shared" si="35"/>
        <v>-30.916417788825129</v>
      </c>
    </row>
    <row r="127" spans="1:29" x14ac:dyDescent="0.25">
      <c r="A127" s="1" t="s">
        <v>71</v>
      </c>
      <c r="B127" s="1" t="s">
        <v>72</v>
      </c>
      <c r="C127" s="15">
        <v>201</v>
      </c>
      <c r="D127" s="6">
        <v>2689610.4899999998</v>
      </c>
      <c r="E127" s="7">
        <v>-309686.03228594991</v>
      </c>
      <c r="F127" s="6">
        <v>2379924.4577140501</v>
      </c>
      <c r="G127" s="6">
        <v>149870.29999999999</v>
      </c>
      <c r="H127" s="6">
        <v>27673.93</v>
      </c>
      <c r="I127" s="6">
        <v>2202380.2277140501</v>
      </c>
      <c r="J127" s="6">
        <v>0</v>
      </c>
      <c r="K127" s="13">
        <v>11840.420187632089</v>
      </c>
      <c r="L127" s="14">
        <v>202.3</v>
      </c>
      <c r="M127" s="5">
        <v>2706614.1199999996</v>
      </c>
      <c r="N127" s="3">
        <v>-311524.00948565541</v>
      </c>
      <c r="O127" s="5">
        <v>2395090.1105143442</v>
      </c>
      <c r="P127" s="5">
        <v>174726.32</v>
      </c>
      <c r="Q127" s="5">
        <v>31249.439999999999</v>
      </c>
      <c r="R127" s="5">
        <v>2189114.3505143444</v>
      </c>
      <c r="S127" s="5">
        <v>0</v>
      </c>
      <c r="T127" s="13">
        <v>11839.298618459437</v>
      </c>
      <c r="U127" s="4">
        <f t="shared" si="27"/>
        <v>1.3000000000000114</v>
      </c>
      <c r="V127" s="3">
        <f t="shared" si="28"/>
        <v>17003.629999999888</v>
      </c>
      <c r="W127" s="3">
        <f t="shared" si="29"/>
        <v>-1837.9771997054922</v>
      </c>
      <c r="X127" s="3">
        <f t="shared" si="30"/>
        <v>15165.652800294105</v>
      </c>
      <c r="Y127" s="3">
        <f t="shared" si="31"/>
        <v>24856.020000000019</v>
      </c>
      <c r="Z127" s="3">
        <f t="shared" si="32"/>
        <v>3575.5099999999984</v>
      </c>
      <c r="AA127" s="3">
        <f t="shared" si="33"/>
        <v>-13265.87719970569</v>
      </c>
      <c r="AB127" s="3">
        <f t="shared" si="34"/>
        <v>0</v>
      </c>
      <c r="AC127" s="2">
        <f t="shared" si="35"/>
        <v>-1.1215691726520163</v>
      </c>
    </row>
    <row r="128" spans="1:29" x14ac:dyDescent="0.25">
      <c r="A128" s="1" t="s">
        <v>71</v>
      </c>
      <c r="B128" s="1" t="s">
        <v>70</v>
      </c>
      <c r="C128" s="15">
        <v>367.2</v>
      </c>
      <c r="D128" s="6">
        <v>3767755.31</v>
      </c>
      <c r="E128" s="7">
        <v>-433825.34270909219</v>
      </c>
      <c r="F128" s="6">
        <v>3333929.9672909081</v>
      </c>
      <c r="G128" s="6">
        <v>370133.14</v>
      </c>
      <c r="H128" s="6">
        <v>73736.899999999994</v>
      </c>
      <c r="I128" s="6">
        <v>2890059.9272909081</v>
      </c>
      <c r="J128" s="6">
        <v>0</v>
      </c>
      <c r="K128" s="13">
        <v>9079.3299762824299</v>
      </c>
      <c r="L128" s="14">
        <v>361.9</v>
      </c>
      <c r="M128" s="5">
        <v>3716097.9099999997</v>
      </c>
      <c r="N128" s="3">
        <v>-427712.8800925875</v>
      </c>
      <c r="O128" s="5">
        <v>3288385.0299074124</v>
      </c>
      <c r="P128" s="5">
        <v>385771.6</v>
      </c>
      <c r="Q128" s="5">
        <v>80979.679999999993</v>
      </c>
      <c r="R128" s="5">
        <v>2821633.7499074121</v>
      </c>
      <c r="S128" s="5">
        <v>0</v>
      </c>
      <c r="T128" s="13">
        <v>9086.446614831204</v>
      </c>
      <c r="U128" s="4">
        <f t="shared" si="27"/>
        <v>-5.3000000000000114</v>
      </c>
      <c r="V128" s="3">
        <f t="shared" si="28"/>
        <v>-51657.400000000373</v>
      </c>
      <c r="W128" s="3">
        <f t="shared" si="29"/>
        <v>6112.4626165046939</v>
      </c>
      <c r="X128" s="3">
        <f t="shared" si="30"/>
        <v>-45544.937383495737</v>
      </c>
      <c r="Y128" s="3">
        <f t="shared" si="31"/>
        <v>15638.459999999963</v>
      </c>
      <c r="Z128" s="3">
        <f t="shared" si="32"/>
        <v>7242.7799999999988</v>
      </c>
      <c r="AA128" s="3">
        <f t="shared" si="33"/>
        <v>-68426.17738349596</v>
      </c>
      <c r="AB128" s="3">
        <f t="shared" si="34"/>
        <v>0</v>
      </c>
      <c r="AC128" s="2">
        <f t="shared" si="35"/>
        <v>7.1166385487740627</v>
      </c>
    </row>
    <row r="129" spans="1:29" x14ac:dyDescent="0.25">
      <c r="A129" s="1" t="s">
        <v>69</v>
      </c>
      <c r="B129" s="1" t="s">
        <v>69</v>
      </c>
      <c r="C129" s="15">
        <v>174.7</v>
      </c>
      <c r="D129" s="6">
        <v>2755444.1500000004</v>
      </c>
      <c r="E129" s="7">
        <v>-317266.2246714512</v>
      </c>
      <c r="F129" s="6">
        <v>2438177.925328549</v>
      </c>
      <c r="G129" s="6">
        <v>1048211.33</v>
      </c>
      <c r="H129" s="6">
        <v>39992.29</v>
      </c>
      <c r="I129" s="6">
        <v>1349974.3053285489</v>
      </c>
      <c r="J129" s="6">
        <v>0</v>
      </c>
      <c r="K129" s="13">
        <v>13956.370494153114</v>
      </c>
      <c r="L129" s="14">
        <v>175.29999999999998</v>
      </c>
      <c r="M129" s="5">
        <v>2765684.9299999997</v>
      </c>
      <c r="N129" s="3">
        <v>-318322.90092673211</v>
      </c>
      <c r="O129" s="5">
        <v>2447362.0290732677</v>
      </c>
      <c r="P129" s="5">
        <v>1050889.72</v>
      </c>
      <c r="Q129" s="5">
        <v>80768.820000000007</v>
      </c>
      <c r="R129" s="5">
        <v>1315703.4890732677</v>
      </c>
      <c r="S129" s="5">
        <v>0</v>
      </c>
      <c r="T129" s="13">
        <v>13960.992749990119</v>
      </c>
      <c r="U129" s="4">
        <f t="shared" si="27"/>
        <v>0.59999999999999432</v>
      </c>
      <c r="V129" s="3">
        <f t="shared" si="28"/>
        <v>10240.779999999329</v>
      </c>
      <c r="W129" s="3">
        <f t="shared" si="29"/>
        <v>-1056.6762552809087</v>
      </c>
      <c r="X129" s="3">
        <f t="shared" si="30"/>
        <v>9184.1037447187118</v>
      </c>
      <c r="Y129" s="3">
        <f t="shared" si="31"/>
        <v>2678.390000000014</v>
      </c>
      <c r="Z129" s="3">
        <f t="shared" si="32"/>
        <v>40776.530000000006</v>
      </c>
      <c r="AA129" s="3">
        <f t="shared" si="33"/>
        <v>-34270.816255281214</v>
      </c>
      <c r="AB129" s="3">
        <f t="shared" si="34"/>
        <v>0</v>
      </c>
      <c r="AC129" s="2">
        <f t="shared" si="35"/>
        <v>4.622255837004559</v>
      </c>
    </row>
    <row r="130" spans="1:29" x14ac:dyDescent="0.25">
      <c r="A130" s="1" t="s">
        <v>69</v>
      </c>
      <c r="B130" s="1" t="s">
        <v>68</v>
      </c>
      <c r="C130" s="15">
        <v>337.4</v>
      </c>
      <c r="D130" s="6">
        <v>3911526.4299999997</v>
      </c>
      <c r="E130" s="7">
        <v>-450379.37827507744</v>
      </c>
      <c r="F130" s="6">
        <v>3461147.0517249224</v>
      </c>
      <c r="G130" s="6">
        <v>1230710.42</v>
      </c>
      <c r="H130" s="6">
        <v>113077.06</v>
      </c>
      <c r="I130" s="6">
        <v>2117359.5717249224</v>
      </c>
      <c r="J130" s="6">
        <v>0</v>
      </c>
      <c r="K130" s="13">
        <v>10258.290016967761</v>
      </c>
      <c r="L130" s="14">
        <v>325.09999999999997</v>
      </c>
      <c r="M130" s="5">
        <v>3844869.63</v>
      </c>
      <c r="N130" s="3">
        <v>-442534.15890966699</v>
      </c>
      <c r="O130" s="5">
        <v>3402335.4710903331</v>
      </c>
      <c r="P130" s="5">
        <v>1232164.97</v>
      </c>
      <c r="Q130" s="5">
        <v>117097.04</v>
      </c>
      <c r="R130" s="5">
        <v>2053073.4610903328</v>
      </c>
      <c r="S130" s="5">
        <v>0</v>
      </c>
      <c r="T130" s="13">
        <v>10465.504371240644</v>
      </c>
      <c r="U130" s="4">
        <f t="shared" si="27"/>
        <v>-12.300000000000011</v>
      </c>
      <c r="V130" s="3">
        <f t="shared" si="28"/>
        <v>-66656.799999999814</v>
      </c>
      <c r="W130" s="3">
        <f t="shared" si="29"/>
        <v>7845.2193654104485</v>
      </c>
      <c r="X130" s="3">
        <f t="shared" si="30"/>
        <v>-58811.580634589307</v>
      </c>
      <c r="Y130" s="3">
        <f t="shared" si="31"/>
        <v>1454.5500000000466</v>
      </c>
      <c r="Z130" s="3">
        <f t="shared" si="32"/>
        <v>4019.9799999999959</v>
      </c>
      <c r="AA130" s="3">
        <f t="shared" si="33"/>
        <v>-64286.110634589568</v>
      </c>
      <c r="AB130" s="3">
        <f t="shared" si="34"/>
        <v>0</v>
      </c>
      <c r="AC130" s="2">
        <f t="shared" si="35"/>
        <v>207.2143542728827</v>
      </c>
    </row>
    <row r="131" spans="1:29" x14ac:dyDescent="0.25">
      <c r="A131" s="1" t="s">
        <v>66</v>
      </c>
      <c r="B131" s="1" t="s">
        <v>67</v>
      </c>
      <c r="C131" s="15">
        <v>982.8</v>
      </c>
      <c r="D131" s="6">
        <v>8737803.3100000005</v>
      </c>
      <c r="E131" s="7">
        <v>-1006084.5791722579</v>
      </c>
      <c r="F131" s="6">
        <v>7731718.7308277423</v>
      </c>
      <c r="G131" s="6">
        <v>2094107.16</v>
      </c>
      <c r="H131" s="6">
        <v>228814.26</v>
      </c>
      <c r="I131" s="6">
        <v>5408797.3108277423</v>
      </c>
      <c r="J131" s="6">
        <v>0</v>
      </c>
      <c r="K131" s="13">
        <v>7867.0316756489037</v>
      </c>
      <c r="L131" s="14">
        <v>957.9</v>
      </c>
      <c r="M131" s="5">
        <v>8520573.6799999997</v>
      </c>
      <c r="N131" s="3">
        <v>-980695.12617171521</v>
      </c>
      <c r="O131" s="5">
        <v>7539878.5538282841</v>
      </c>
      <c r="P131" s="5">
        <v>2106287.39</v>
      </c>
      <c r="Q131" s="5">
        <v>251594.21</v>
      </c>
      <c r="R131" s="5">
        <v>5181996.9538282836</v>
      </c>
      <c r="S131" s="5">
        <v>0</v>
      </c>
      <c r="T131" s="13">
        <v>7871.2585382903062</v>
      </c>
      <c r="U131" s="4">
        <f t="shared" si="27"/>
        <v>-24.899999999999977</v>
      </c>
      <c r="V131" s="3">
        <f t="shared" si="28"/>
        <v>-217229.63000000082</v>
      </c>
      <c r="W131" s="3">
        <f t="shared" si="29"/>
        <v>25389.453000542708</v>
      </c>
      <c r="X131" s="3">
        <f t="shared" si="30"/>
        <v>-191840.17699945811</v>
      </c>
      <c r="Y131" s="3">
        <f t="shared" si="31"/>
        <v>12180.230000000214</v>
      </c>
      <c r="Z131" s="3">
        <f t="shared" si="32"/>
        <v>22779.949999999983</v>
      </c>
      <c r="AA131" s="3">
        <f t="shared" si="33"/>
        <v>-226800.35699945875</v>
      </c>
      <c r="AB131" s="3">
        <f t="shared" si="34"/>
        <v>0</v>
      </c>
      <c r="AC131" s="2">
        <f t="shared" si="35"/>
        <v>4.2268626414024766</v>
      </c>
    </row>
    <row r="132" spans="1:29" x14ac:dyDescent="0.25">
      <c r="A132" s="1" t="s">
        <v>66</v>
      </c>
      <c r="B132" s="1" t="s">
        <v>66</v>
      </c>
      <c r="C132" s="15">
        <v>568.6</v>
      </c>
      <c r="D132" s="6">
        <v>5395865.9699999997</v>
      </c>
      <c r="E132" s="7">
        <v>-621288.595210706</v>
      </c>
      <c r="F132" s="6">
        <v>4774577.3747892939</v>
      </c>
      <c r="G132" s="6">
        <v>3544781.86</v>
      </c>
      <c r="H132" s="6">
        <v>471952.08</v>
      </c>
      <c r="I132" s="6">
        <v>757843.43478929391</v>
      </c>
      <c r="J132" s="6">
        <v>0</v>
      </c>
      <c r="K132" s="13">
        <v>8397.0759317433931</v>
      </c>
      <c r="L132" s="14">
        <v>612.70000000000005</v>
      </c>
      <c r="M132" s="5">
        <v>5757490.6699999999</v>
      </c>
      <c r="N132" s="3">
        <v>-662671.69924268802</v>
      </c>
      <c r="O132" s="5">
        <v>5094818.9707573121</v>
      </c>
      <c r="P132" s="5">
        <v>3549133.89</v>
      </c>
      <c r="Q132" s="5">
        <v>481022.71999999997</v>
      </c>
      <c r="R132" s="5">
        <v>1064662.360757312</v>
      </c>
      <c r="S132" s="5">
        <v>0</v>
      </c>
      <c r="T132" s="13">
        <v>8315.3565705195233</v>
      </c>
      <c r="U132" s="4">
        <f t="shared" ref="U132:U163" si="36">L132-C132</f>
        <v>44.100000000000023</v>
      </c>
      <c r="V132" s="3">
        <f t="shared" ref="V132:V163" si="37">M132-D132</f>
        <v>361624.70000000019</v>
      </c>
      <c r="W132" s="3">
        <f t="shared" ref="W132:W163" si="38">N132-E132</f>
        <v>-41383.104031982017</v>
      </c>
      <c r="X132" s="3">
        <f t="shared" ref="X132:X163" si="39">O132-F132</f>
        <v>320241.59596801829</v>
      </c>
      <c r="Y132" s="3">
        <f t="shared" ref="Y132:Y163" si="40">P132-G132</f>
        <v>4352.0300000002608</v>
      </c>
      <c r="Z132" s="3">
        <f t="shared" ref="Z132:Z163" si="41">Q132-H132</f>
        <v>9070.6399999999558</v>
      </c>
      <c r="AA132" s="3">
        <f t="shared" ref="AA132:AA163" si="42">R132-I132</f>
        <v>306818.92596801813</v>
      </c>
      <c r="AB132" s="3">
        <f t="shared" ref="AB132:AB163" si="43">S132-J132</f>
        <v>0</v>
      </c>
      <c r="AC132" s="2">
        <f t="shared" ref="AC132:AC163" si="44">T132-K132</f>
        <v>-81.719361223869782</v>
      </c>
    </row>
    <row r="133" spans="1:29" x14ac:dyDescent="0.25">
      <c r="A133" s="1" t="s">
        <v>64</v>
      </c>
      <c r="B133" s="1" t="s">
        <v>65</v>
      </c>
      <c r="C133" s="15">
        <v>607.6</v>
      </c>
      <c r="D133" s="6">
        <v>5365739.5</v>
      </c>
      <c r="E133" s="7">
        <v>-617819.78550916375</v>
      </c>
      <c r="F133" s="6">
        <v>4747919.7144908365</v>
      </c>
      <c r="G133" s="6">
        <v>2055950.91</v>
      </c>
      <c r="H133" s="6">
        <v>226109.4</v>
      </c>
      <c r="I133" s="6">
        <v>2465859.4044908364</v>
      </c>
      <c r="J133" s="6">
        <v>0</v>
      </c>
      <c r="K133" s="13">
        <v>7814.2194116044047</v>
      </c>
      <c r="L133" s="14">
        <v>589.19999999999993</v>
      </c>
      <c r="M133" s="5">
        <v>5180391.1999999993</v>
      </c>
      <c r="N133" s="3">
        <v>-596249.10156317579</v>
      </c>
      <c r="O133" s="5">
        <v>4584142.0984368231</v>
      </c>
      <c r="P133" s="5">
        <v>1976126.52</v>
      </c>
      <c r="Q133" s="5">
        <v>205120.47</v>
      </c>
      <c r="R133" s="5">
        <v>2402895.1084368229</v>
      </c>
      <c r="S133" s="5">
        <v>0</v>
      </c>
      <c r="T133" s="13">
        <v>7780.2819050183698</v>
      </c>
      <c r="U133" s="4">
        <f t="shared" si="36"/>
        <v>-18.400000000000091</v>
      </c>
      <c r="V133" s="3">
        <f t="shared" si="37"/>
        <v>-185348.30000000075</v>
      </c>
      <c r="W133" s="3">
        <f t="shared" si="38"/>
        <v>21570.683945987956</v>
      </c>
      <c r="X133" s="3">
        <f t="shared" si="39"/>
        <v>-163777.61605401337</v>
      </c>
      <c r="Y133" s="3">
        <f t="shared" si="40"/>
        <v>-79824.389999999898</v>
      </c>
      <c r="Z133" s="3">
        <f t="shared" si="41"/>
        <v>-20988.929999999993</v>
      </c>
      <c r="AA133" s="3">
        <f t="shared" si="42"/>
        <v>-62964.296054013539</v>
      </c>
      <c r="AB133" s="3">
        <f t="shared" si="43"/>
        <v>0</v>
      </c>
      <c r="AC133" s="2">
        <f t="shared" si="44"/>
        <v>-33.937506586034942</v>
      </c>
    </row>
    <row r="134" spans="1:29" x14ac:dyDescent="0.25">
      <c r="A134" s="1" t="s">
        <v>64</v>
      </c>
      <c r="B134" s="1" t="s">
        <v>63</v>
      </c>
      <c r="C134" s="15">
        <v>301.8</v>
      </c>
      <c r="D134" s="6">
        <v>3144354.4200000004</v>
      </c>
      <c r="E134" s="7">
        <v>-362045.97210304212</v>
      </c>
      <c r="F134" s="6">
        <v>2782308.4478969583</v>
      </c>
      <c r="G134" s="6">
        <v>806995.9</v>
      </c>
      <c r="H134" s="6">
        <v>89212.94</v>
      </c>
      <c r="I134" s="6">
        <v>1886099.6078969585</v>
      </c>
      <c r="J134" s="6">
        <v>0</v>
      </c>
      <c r="K134" s="13">
        <v>9219.0472097314723</v>
      </c>
      <c r="L134" s="14">
        <v>297.10000000000002</v>
      </c>
      <c r="M134" s="5">
        <v>3116966.73</v>
      </c>
      <c r="N134" s="3">
        <v>-358754.49181614129</v>
      </c>
      <c r="O134" s="5">
        <v>2758212.2381838588</v>
      </c>
      <c r="P134" s="5">
        <v>778605.84</v>
      </c>
      <c r="Q134" s="5">
        <v>78362.350000000006</v>
      </c>
      <c r="R134" s="5">
        <v>1901244.0481838589</v>
      </c>
      <c r="S134" s="5">
        <v>0</v>
      </c>
      <c r="T134" s="13">
        <v>9283.7840396629363</v>
      </c>
      <c r="U134" s="4">
        <f t="shared" si="36"/>
        <v>-4.6999999999999886</v>
      </c>
      <c r="V134" s="3">
        <f t="shared" si="37"/>
        <v>-27387.69000000041</v>
      </c>
      <c r="W134" s="3">
        <f t="shared" si="38"/>
        <v>3291.4802869008272</v>
      </c>
      <c r="X134" s="3">
        <f t="shared" si="39"/>
        <v>-24096.209713099524</v>
      </c>
      <c r="Y134" s="3">
        <f t="shared" si="40"/>
        <v>-28390.060000000056</v>
      </c>
      <c r="Z134" s="3">
        <f t="shared" si="41"/>
        <v>-10850.589999999997</v>
      </c>
      <c r="AA134" s="3">
        <f t="shared" si="42"/>
        <v>15144.440286900382</v>
      </c>
      <c r="AB134" s="3">
        <f t="shared" si="43"/>
        <v>0</v>
      </c>
      <c r="AC134" s="2">
        <f t="shared" si="44"/>
        <v>64.736829931463944</v>
      </c>
    </row>
    <row r="135" spans="1:29" x14ac:dyDescent="0.25">
      <c r="A135" s="1" t="s">
        <v>62</v>
      </c>
      <c r="B135" s="1" t="s">
        <v>61</v>
      </c>
      <c r="C135" s="15">
        <v>1667.1</v>
      </c>
      <c r="D135" s="6">
        <v>18047618.949999999</v>
      </c>
      <c r="E135" s="7">
        <v>-2078031.5683681846</v>
      </c>
      <c r="F135" s="6">
        <v>15969587.381631814</v>
      </c>
      <c r="G135" s="6">
        <v>12298025.859999999</v>
      </c>
      <c r="H135" s="6">
        <v>426719.39</v>
      </c>
      <c r="I135" s="6">
        <v>3244842.1316318144</v>
      </c>
      <c r="J135" s="6">
        <v>0</v>
      </c>
      <c r="K135" s="13">
        <v>9579.2618209056527</v>
      </c>
      <c r="L135" s="14">
        <v>1663.8</v>
      </c>
      <c r="M135" s="5">
        <v>18036822.609999999</v>
      </c>
      <c r="N135" s="3">
        <v>-2075989.7971154915</v>
      </c>
      <c r="O135" s="5">
        <v>15960832.812884508</v>
      </c>
      <c r="P135" s="5">
        <v>12066759.25</v>
      </c>
      <c r="Q135" s="5">
        <v>424215.55</v>
      </c>
      <c r="R135" s="5">
        <v>3469858.0128845079</v>
      </c>
      <c r="S135" s="5">
        <v>0</v>
      </c>
      <c r="T135" s="13">
        <v>9592.9996471237573</v>
      </c>
      <c r="U135" s="4">
        <f t="shared" si="36"/>
        <v>-3.2999999999999545</v>
      </c>
      <c r="V135" s="3">
        <f t="shared" si="37"/>
        <v>-10796.339999999851</v>
      </c>
      <c r="W135" s="3">
        <f t="shared" si="38"/>
        <v>2041.7712526931427</v>
      </c>
      <c r="X135" s="3">
        <f t="shared" si="39"/>
        <v>-8754.5687473062426</v>
      </c>
      <c r="Y135" s="3">
        <f t="shared" si="40"/>
        <v>-231266.6099999994</v>
      </c>
      <c r="Z135" s="3">
        <f t="shared" si="41"/>
        <v>-2503.8400000000256</v>
      </c>
      <c r="AA135" s="3">
        <f t="shared" si="42"/>
        <v>225015.88125269348</v>
      </c>
      <c r="AB135" s="3">
        <f t="shared" si="43"/>
        <v>0</v>
      </c>
      <c r="AC135" s="2">
        <f t="shared" si="44"/>
        <v>13.737826218104601</v>
      </c>
    </row>
    <row r="136" spans="1:29" x14ac:dyDescent="0.25">
      <c r="A136" s="1" t="s">
        <v>57</v>
      </c>
      <c r="B136" s="1" t="s">
        <v>60</v>
      </c>
      <c r="C136" s="15">
        <v>200.7</v>
      </c>
      <c r="D136" s="6">
        <v>2597610.0699999998</v>
      </c>
      <c r="E136" s="7">
        <v>-299092.95751011465</v>
      </c>
      <c r="F136" s="6">
        <v>2298517.1124898852</v>
      </c>
      <c r="G136" s="6">
        <v>363166.87</v>
      </c>
      <c r="H136" s="6">
        <v>53314.45</v>
      </c>
      <c r="I136" s="6">
        <v>1882035.7924898851</v>
      </c>
      <c r="J136" s="6">
        <v>0</v>
      </c>
      <c r="K136" s="13">
        <v>11452.501806127979</v>
      </c>
      <c r="L136" s="14">
        <v>195.1</v>
      </c>
      <c r="M136" s="5">
        <v>2583892.77</v>
      </c>
      <c r="N136" s="3">
        <v>-297399.11199140444</v>
      </c>
      <c r="O136" s="5">
        <v>2286493.6580085955</v>
      </c>
      <c r="P136" s="5">
        <v>378780.3</v>
      </c>
      <c r="Q136" s="5">
        <v>54806.78</v>
      </c>
      <c r="R136" s="5">
        <v>1852906.5780085954</v>
      </c>
      <c r="S136" s="5">
        <v>0</v>
      </c>
      <c r="T136" s="13">
        <v>11719.598452119915</v>
      </c>
      <c r="U136" s="4">
        <f t="shared" si="36"/>
        <v>-5.5999999999999943</v>
      </c>
      <c r="V136" s="3">
        <f t="shared" si="37"/>
        <v>-13717.299999999814</v>
      </c>
      <c r="W136" s="3">
        <f t="shared" si="38"/>
        <v>1693.8455187102081</v>
      </c>
      <c r="X136" s="3">
        <f t="shared" si="39"/>
        <v>-12023.454481289722</v>
      </c>
      <c r="Y136" s="3">
        <f t="shared" si="40"/>
        <v>15613.429999999993</v>
      </c>
      <c r="Z136" s="3">
        <f t="shared" si="41"/>
        <v>1492.3300000000017</v>
      </c>
      <c r="AA136" s="3">
        <f t="shared" si="42"/>
        <v>-29129.214481289731</v>
      </c>
      <c r="AB136" s="3">
        <f t="shared" si="43"/>
        <v>0</v>
      </c>
      <c r="AC136" s="2">
        <f t="shared" si="44"/>
        <v>267.09664599193638</v>
      </c>
    </row>
    <row r="137" spans="1:29" x14ac:dyDescent="0.25">
      <c r="A137" s="1" t="s">
        <v>57</v>
      </c>
      <c r="B137" s="1" t="s">
        <v>59</v>
      </c>
      <c r="C137" s="15">
        <v>1508.8</v>
      </c>
      <c r="D137" s="6">
        <v>12744287.609999999</v>
      </c>
      <c r="E137" s="7">
        <v>-1467397.5577228996</v>
      </c>
      <c r="F137" s="6">
        <v>11276890.052277099</v>
      </c>
      <c r="G137" s="6">
        <v>1547147.42</v>
      </c>
      <c r="H137" s="6">
        <v>256124.17</v>
      </c>
      <c r="I137" s="6">
        <v>9473618.4622770995</v>
      </c>
      <c r="J137" s="6">
        <v>0</v>
      </c>
      <c r="K137" s="13">
        <v>7474.0787727181205</v>
      </c>
      <c r="L137" s="14">
        <v>1509.6</v>
      </c>
      <c r="M137" s="5">
        <v>12752879.199999999</v>
      </c>
      <c r="N137" s="3">
        <v>-1467822.1145429544</v>
      </c>
      <c r="O137" s="5">
        <v>11285057.085457046</v>
      </c>
      <c r="P137" s="5">
        <v>1613412.4</v>
      </c>
      <c r="Q137" s="5">
        <v>257085.33</v>
      </c>
      <c r="R137" s="5">
        <v>9414559.3554570451</v>
      </c>
      <c r="S137" s="5">
        <v>0</v>
      </c>
      <c r="T137" s="13">
        <v>7475.5280110340791</v>
      </c>
      <c r="U137" s="4">
        <f t="shared" si="36"/>
        <v>0.79999999999995453</v>
      </c>
      <c r="V137" s="3">
        <f t="shared" si="37"/>
        <v>8591.589999999851</v>
      </c>
      <c r="W137" s="3">
        <f t="shared" si="38"/>
        <v>-424.55682005477138</v>
      </c>
      <c r="X137" s="3">
        <f t="shared" si="39"/>
        <v>8167.0331799462438</v>
      </c>
      <c r="Y137" s="3">
        <f t="shared" si="40"/>
        <v>66264.979999999981</v>
      </c>
      <c r="Z137" s="3">
        <f t="shared" si="41"/>
        <v>961.15999999997439</v>
      </c>
      <c r="AA137" s="3">
        <f t="shared" si="42"/>
        <v>-59059.106820054352</v>
      </c>
      <c r="AB137" s="3">
        <f t="shared" si="43"/>
        <v>0</v>
      </c>
      <c r="AC137" s="2">
        <f t="shared" si="44"/>
        <v>1.4492383159586097</v>
      </c>
    </row>
    <row r="138" spans="1:29" x14ac:dyDescent="0.25">
      <c r="A138" s="1" t="s">
        <v>57</v>
      </c>
      <c r="B138" s="1" t="s">
        <v>58</v>
      </c>
      <c r="C138" s="15">
        <v>274</v>
      </c>
      <c r="D138" s="6">
        <v>2997784.95</v>
      </c>
      <c r="E138" s="7">
        <v>-345169.73006453243</v>
      </c>
      <c r="F138" s="6">
        <v>2652615.2199354679</v>
      </c>
      <c r="G138" s="6">
        <v>576170.51</v>
      </c>
      <c r="H138" s="6">
        <v>82118.34</v>
      </c>
      <c r="I138" s="6">
        <v>1994326.3699354678</v>
      </c>
      <c r="J138" s="6">
        <v>0</v>
      </c>
      <c r="K138" s="13">
        <v>9681.0774450199551</v>
      </c>
      <c r="L138" s="14">
        <v>286.8</v>
      </c>
      <c r="M138" s="5">
        <v>3062755.8899999997</v>
      </c>
      <c r="N138" s="3">
        <v>-352514.96985784103</v>
      </c>
      <c r="O138" s="5">
        <v>2710240.9201421589</v>
      </c>
      <c r="P138" s="5">
        <v>575074.21</v>
      </c>
      <c r="Q138" s="5">
        <v>56616.38</v>
      </c>
      <c r="R138" s="5">
        <v>2078550.330142159</v>
      </c>
      <c r="S138" s="5">
        <v>0</v>
      </c>
      <c r="T138" s="13">
        <v>9449.9334732990192</v>
      </c>
      <c r="U138" s="4">
        <f t="shared" si="36"/>
        <v>12.800000000000011</v>
      </c>
      <c r="V138" s="3">
        <f t="shared" si="37"/>
        <v>64970.939999999478</v>
      </c>
      <c r="W138" s="3">
        <f t="shared" si="38"/>
        <v>-7345.2397933086031</v>
      </c>
      <c r="X138" s="3">
        <f t="shared" si="39"/>
        <v>57625.700206690934</v>
      </c>
      <c r="Y138" s="3">
        <f t="shared" si="40"/>
        <v>-1096.3000000000466</v>
      </c>
      <c r="Z138" s="3">
        <f t="shared" si="41"/>
        <v>-25501.96</v>
      </c>
      <c r="AA138" s="3">
        <f t="shared" si="42"/>
        <v>84223.960206691176</v>
      </c>
      <c r="AB138" s="3">
        <f t="shared" si="43"/>
        <v>0</v>
      </c>
      <c r="AC138" s="2">
        <f t="shared" si="44"/>
        <v>-231.14397172093595</v>
      </c>
    </row>
    <row r="139" spans="1:29" x14ac:dyDescent="0.25">
      <c r="A139" s="1" t="s">
        <v>57</v>
      </c>
      <c r="B139" s="1" t="s">
        <v>56</v>
      </c>
      <c r="C139" s="15">
        <v>234.8</v>
      </c>
      <c r="D139" s="6">
        <v>2811692.4899999998</v>
      </c>
      <c r="E139" s="7">
        <v>-323742.74805728573</v>
      </c>
      <c r="F139" s="6">
        <v>2487949.741942714</v>
      </c>
      <c r="G139" s="6">
        <v>332276.32</v>
      </c>
      <c r="H139" s="6">
        <v>41001.129999999997</v>
      </c>
      <c r="I139" s="6">
        <v>2114672.2919427142</v>
      </c>
      <c r="J139" s="6">
        <v>0</v>
      </c>
      <c r="K139" s="13">
        <v>10596.03808323132</v>
      </c>
      <c r="L139" s="14">
        <v>248</v>
      </c>
      <c r="M139" s="5">
        <v>2859315.69</v>
      </c>
      <c r="N139" s="3">
        <v>-329099.54971122497</v>
      </c>
      <c r="O139" s="5">
        <v>2530216.1402887749</v>
      </c>
      <c r="P139" s="5">
        <v>303894.89</v>
      </c>
      <c r="Q139" s="5">
        <v>41817.72</v>
      </c>
      <c r="R139" s="5">
        <v>2184503.5302887745</v>
      </c>
      <c r="S139" s="5">
        <v>0</v>
      </c>
      <c r="T139" s="13">
        <v>10202.484436648285</v>
      </c>
      <c r="U139" s="4">
        <f t="shared" si="36"/>
        <v>13.199999999999989</v>
      </c>
      <c r="V139" s="3">
        <f t="shared" si="37"/>
        <v>47623.200000000186</v>
      </c>
      <c r="W139" s="3">
        <f t="shared" si="38"/>
        <v>-5356.8016539392411</v>
      </c>
      <c r="X139" s="3">
        <f t="shared" si="39"/>
        <v>42266.398346060887</v>
      </c>
      <c r="Y139" s="3">
        <f t="shared" si="40"/>
        <v>-28381.429999999993</v>
      </c>
      <c r="Z139" s="3">
        <f t="shared" si="41"/>
        <v>816.59000000000378</v>
      </c>
      <c r="AA139" s="3">
        <f t="shared" si="42"/>
        <v>69831.238346060272</v>
      </c>
      <c r="AB139" s="3">
        <f t="shared" si="43"/>
        <v>0</v>
      </c>
      <c r="AC139" s="2">
        <f t="shared" si="44"/>
        <v>-393.55364658303552</v>
      </c>
    </row>
    <row r="140" spans="1:29" x14ac:dyDescent="0.25">
      <c r="A140" s="1" t="s">
        <v>54</v>
      </c>
      <c r="B140" s="1" t="s">
        <v>55</v>
      </c>
      <c r="C140" s="15">
        <v>17057.5</v>
      </c>
      <c r="D140" s="6">
        <v>142429278.58000001</v>
      </c>
      <c r="E140" s="7">
        <v>-16399533.809369713</v>
      </c>
      <c r="F140" s="6">
        <v>126029744.7706303</v>
      </c>
      <c r="G140" s="6">
        <v>27213678.16</v>
      </c>
      <c r="H140" s="6">
        <v>2209695.35</v>
      </c>
      <c r="I140" s="6">
        <v>96606371.26063031</v>
      </c>
      <c r="J140" s="6">
        <v>0</v>
      </c>
      <c r="K140" s="13">
        <v>7388.5238030561513</v>
      </c>
      <c r="L140" s="14">
        <v>16975.699999999997</v>
      </c>
      <c r="M140" s="5">
        <v>144906113.19999999</v>
      </c>
      <c r="N140" s="3">
        <v>-16678304.10307852</v>
      </c>
      <c r="O140" s="5">
        <v>128227809.09692147</v>
      </c>
      <c r="P140" s="5">
        <v>26826843.789999999</v>
      </c>
      <c r="Q140" s="5">
        <v>2317326.66</v>
      </c>
      <c r="R140" s="5">
        <v>99083638.646921486</v>
      </c>
      <c r="S140" s="5">
        <v>0</v>
      </c>
      <c r="T140" s="13">
        <v>7553.6095181301207</v>
      </c>
      <c r="U140" s="4">
        <f t="shared" si="36"/>
        <v>-81.80000000000291</v>
      </c>
      <c r="V140" s="3">
        <f t="shared" si="37"/>
        <v>2476834.619999975</v>
      </c>
      <c r="W140" s="3">
        <f t="shared" si="38"/>
        <v>-278770.29370880686</v>
      </c>
      <c r="X140" s="3">
        <f t="shared" si="39"/>
        <v>2198064.3262911737</v>
      </c>
      <c r="Y140" s="3">
        <f t="shared" si="40"/>
        <v>-386834.37000000104</v>
      </c>
      <c r="Z140" s="3">
        <f t="shared" si="41"/>
        <v>107631.31000000006</v>
      </c>
      <c r="AA140" s="3">
        <f t="shared" si="42"/>
        <v>2477267.3862911761</v>
      </c>
      <c r="AB140" s="3">
        <f t="shared" si="43"/>
        <v>0</v>
      </c>
      <c r="AC140" s="2">
        <f t="shared" si="44"/>
        <v>165.08571507396937</v>
      </c>
    </row>
    <row r="141" spans="1:29" x14ac:dyDescent="0.25">
      <c r="A141" s="1" t="s">
        <v>54</v>
      </c>
      <c r="B141" s="1" t="s">
        <v>53</v>
      </c>
      <c r="C141" s="15">
        <v>9535.2000000000007</v>
      </c>
      <c r="D141" s="6">
        <v>75983970.370000005</v>
      </c>
      <c r="E141" s="7">
        <v>-8748915.2755418066</v>
      </c>
      <c r="F141" s="6">
        <v>67235055.094458193</v>
      </c>
      <c r="G141" s="6">
        <v>18067901.620000001</v>
      </c>
      <c r="H141" s="6">
        <v>1442861.06</v>
      </c>
      <c r="I141" s="6">
        <v>47724292.414458185</v>
      </c>
      <c r="J141" s="6">
        <v>0</v>
      </c>
      <c r="K141" s="13">
        <v>7051.2474929165819</v>
      </c>
      <c r="L141" s="14">
        <v>9246.4</v>
      </c>
      <c r="M141" s="5">
        <v>73651570.109999999</v>
      </c>
      <c r="N141" s="3">
        <v>-8477097.7347820289</v>
      </c>
      <c r="O141" s="5">
        <v>65174472.375217974</v>
      </c>
      <c r="P141" s="5">
        <v>18131517.039999999</v>
      </c>
      <c r="Q141" s="5">
        <v>1484692.06</v>
      </c>
      <c r="R141" s="5">
        <v>45558263.275217973</v>
      </c>
      <c r="S141" s="5">
        <v>0</v>
      </c>
      <c r="T141" s="13">
        <v>7048.6321568629928</v>
      </c>
      <c r="U141" s="4">
        <f t="shared" si="36"/>
        <v>-288.80000000000109</v>
      </c>
      <c r="V141" s="3">
        <f t="shared" si="37"/>
        <v>-2332400.2600000054</v>
      </c>
      <c r="W141" s="3">
        <f t="shared" si="38"/>
        <v>271817.54075977765</v>
      </c>
      <c r="X141" s="3">
        <f t="shared" si="39"/>
        <v>-2060582.7192402184</v>
      </c>
      <c r="Y141" s="3">
        <f t="shared" si="40"/>
        <v>63615.419999998063</v>
      </c>
      <c r="Z141" s="3">
        <f t="shared" si="41"/>
        <v>41831</v>
      </c>
      <c r="AA141" s="3">
        <f t="shared" si="42"/>
        <v>-2166029.1392402127</v>
      </c>
      <c r="AB141" s="3">
        <f t="shared" si="43"/>
        <v>0</v>
      </c>
      <c r="AC141" s="2">
        <f t="shared" si="44"/>
        <v>-2.6153360535890897</v>
      </c>
    </row>
    <row r="142" spans="1:29" x14ac:dyDescent="0.25">
      <c r="A142" s="1" t="s">
        <v>51</v>
      </c>
      <c r="B142" s="1" t="s">
        <v>52</v>
      </c>
      <c r="C142" s="15">
        <v>644.70000000000005</v>
      </c>
      <c r="D142" s="6">
        <v>5615198.3300000001</v>
      </c>
      <c r="E142" s="7">
        <v>-646542.87220466346</v>
      </c>
      <c r="F142" s="6">
        <v>4968655.4577953368</v>
      </c>
      <c r="G142" s="6">
        <v>4357594.32</v>
      </c>
      <c r="H142" s="6">
        <v>140740.19</v>
      </c>
      <c r="I142" s="6">
        <v>470320.94779533654</v>
      </c>
      <c r="J142" s="6">
        <v>0</v>
      </c>
      <c r="K142" s="13">
        <v>7706.926411967328</v>
      </c>
      <c r="L142" s="14">
        <v>682.7</v>
      </c>
      <c r="M142" s="5">
        <v>5935634.6299999999</v>
      </c>
      <c r="N142" s="3">
        <v>-683175.59016484581</v>
      </c>
      <c r="O142" s="5">
        <v>5252459.0398351541</v>
      </c>
      <c r="P142" s="5">
        <v>3593312.57</v>
      </c>
      <c r="Q142" s="5">
        <v>134181.46</v>
      </c>
      <c r="R142" s="5">
        <v>1524965.0098351543</v>
      </c>
      <c r="S142" s="5">
        <v>0</v>
      </c>
      <c r="T142" s="13">
        <v>7693.6561298303113</v>
      </c>
      <c r="U142" s="4">
        <f t="shared" si="36"/>
        <v>38</v>
      </c>
      <c r="V142" s="3">
        <f t="shared" si="37"/>
        <v>320436.29999999981</v>
      </c>
      <c r="W142" s="3">
        <f t="shared" si="38"/>
        <v>-36632.717960182345</v>
      </c>
      <c r="X142" s="3">
        <f t="shared" si="39"/>
        <v>283803.58203981724</v>
      </c>
      <c r="Y142" s="3">
        <f t="shared" si="40"/>
        <v>-764281.75000000047</v>
      </c>
      <c r="Z142" s="3">
        <f t="shared" si="41"/>
        <v>-6558.7300000000105</v>
      </c>
      <c r="AA142" s="3">
        <f t="shared" si="42"/>
        <v>1054644.0620398177</v>
      </c>
      <c r="AB142" s="3">
        <f t="shared" si="43"/>
        <v>0</v>
      </c>
      <c r="AC142" s="2">
        <f t="shared" si="44"/>
        <v>-13.270282137016693</v>
      </c>
    </row>
    <row r="143" spans="1:29" x14ac:dyDescent="0.25">
      <c r="A143" s="1" t="s">
        <v>51</v>
      </c>
      <c r="B143" s="1" t="s">
        <v>50</v>
      </c>
      <c r="C143" s="15">
        <v>511.4</v>
      </c>
      <c r="D143" s="6">
        <v>4526633.42</v>
      </c>
      <c r="E143" s="7">
        <v>-521203.77603553294</v>
      </c>
      <c r="F143" s="6">
        <v>4005429.6439644671</v>
      </c>
      <c r="G143" s="6">
        <v>871797.71</v>
      </c>
      <c r="H143" s="6">
        <v>54631.56</v>
      </c>
      <c r="I143" s="6">
        <v>3079000.3739644671</v>
      </c>
      <c r="J143" s="6">
        <v>0</v>
      </c>
      <c r="K143" s="13">
        <v>7832.2832302785828</v>
      </c>
      <c r="L143" s="14">
        <v>491.7</v>
      </c>
      <c r="M143" s="5">
        <v>4327114.26</v>
      </c>
      <c r="N143" s="3">
        <v>-498039.21948717051</v>
      </c>
      <c r="O143" s="5">
        <v>3829075.0405128291</v>
      </c>
      <c r="P143" s="5">
        <v>560918.31999999995</v>
      </c>
      <c r="Q143" s="5">
        <v>48903.11</v>
      </c>
      <c r="R143" s="5">
        <v>3219253.6105128294</v>
      </c>
      <c r="S143" s="5">
        <v>0</v>
      </c>
      <c r="T143" s="13">
        <v>7787.4212741769961</v>
      </c>
      <c r="U143" s="4">
        <f t="shared" si="36"/>
        <v>-19.699999999999989</v>
      </c>
      <c r="V143" s="3">
        <f t="shared" si="37"/>
        <v>-199519.16000000015</v>
      </c>
      <c r="W143" s="3">
        <f t="shared" si="38"/>
        <v>23164.556548362423</v>
      </c>
      <c r="X143" s="3">
        <f t="shared" si="39"/>
        <v>-176354.60345163802</v>
      </c>
      <c r="Y143" s="3">
        <f t="shared" si="40"/>
        <v>-310879.39</v>
      </c>
      <c r="Z143" s="3">
        <f t="shared" si="41"/>
        <v>-5728.4499999999971</v>
      </c>
      <c r="AA143" s="3">
        <f t="shared" si="42"/>
        <v>140253.2365483623</v>
      </c>
      <c r="AB143" s="3">
        <f t="shared" si="43"/>
        <v>0</v>
      </c>
      <c r="AC143" s="2">
        <f t="shared" si="44"/>
        <v>-44.861956101586657</v>
      </c>
    </row>
    <row r="144" spans="1:29" x14ac:dyDescent="0.25">
      <c r="A144" s="1" t="s">
        <v>47</v>
      </c>
      <c r="B144" s="1" t="s">
        <v>49</v>
      </c>
      <c r="C144" s="15">
        <v>448.2</v>
      </c>
      <c r="D144" s="6">
        <v>4170634.09</v>
      </c>
      <c r="E144" s="7">
        <v>-480213.44661271875</v>
      </c>
      <c r="F144" s="6">
        <v>3690420.6433872813</v>
      </c>
      <c r="G144" s="6">
        <v>1417482.37</v>
      </c>
      <c r="H144" s="6">
        <v>186608.39</v>
      </c>
      <c r="I144" s="6">
        <v>2086329.8833872811</v>
      </c>
      <c r="J144" s="6">
        <v>0</v>
      </c>
      <c r="K144" s="13">
        <v>8233.8702440590841</v>
      </c>
      <c r="L144" s="14">
        <v>451.2</v>
      </c>
      <c r="M144" s="5">
        <v>4195153.5999999996</v>
      </c>
      <c r="N144" s="3">
        <v>-482850.90224837128</v>
      </c>
      <c r="O144" s="5">
        <v>3712302.6977516282</v>
      </c>
      <c r="P144" s="5">
        <v>1460668.14</v>
      </c>
      <c r="Q144" s="5">
        <v>182791.15</v>
      </c>
      <c r="R144" s="5">
        <v>2068843.4077516287</v>
      </c>
      <c r="S144" s="5">
        <v>0</v>
      </c>
      <c r="T144" s="13">
        <v>8227.6212272864104</v>
      </c>
      <c r="U144" s="4">
        <f t="shared" si="36"/>
        <v>3</v>
      </c>
      <c r="V144" s="3">
        <f t="shared" si="37"/>
        <v>24519.509999999776</v>
      </c>
      <c r="W144" s="3">
        <f t="shared" si="38"/>
        <v>-2637.4556356525281</v>
      </c>
      <c r="X144" s="3">
        <f t="shared" si="39"/>
        <v>21882.054364346899</v>
      </c>
      <c r="Y144" s="3">
        <f t="shared" si="40"/>
        <v>43185.769999999786</v>
      </c>
      <c r="Z144" s="3">
        <f t="shared" si="41"/>
        <v>-3817.2400000000198</v>
      </c>
      <c r="AA144" s="3">
        <f t="shared" si="42"/>
        <v>-17486.47563565243</v>
      </c>
      <c r="AB144" s="3">
        <f t="shared" si="43"/>
        <v>0</v>
      </c>
      <c r="AC144" s="2">
        <f t="shared" si="44"/>
        <v>-6.2490167726737127</v>
      </c>
    </row>
    <row r="145" spans="1:29" x14ac:dyDescent="0.25">
      <c r="A145" s="1" t="s">
        <v>47</v>
      </c>
      <c r="B145" s="1" t="s">
        <v>48</v>
      </c>
      <c r="C145" s="15">
        <v>1139.5999999999999</v>
      </c>
      <c r="D145" s="6">
        <v>9777836.7200000007</v>
      </c>
      <c r="E145" s="7">
        <v>-1125835.6811943676</v>
      </c>
      <c r="F145" s="6">
        <v>8652001.0388056338</v>
      </c>
      <c r="G145" s="6">
        <v>1403184.59</v>
      </c>
      <c r="H145" s="6">
        <v>175563.58</v>
      </c>
      <c r="I145" s="6">
        <v>7073252.8688056339</v>
      </c>
      <c r="J145" s="6">
        <v>0</v>
      </c>
      <c r="K145" s="13">
        <v>7592.1385036904476</v>
      </c>
      <c r="L145" s="14">
        <v>1119.5</v>
      </c>
      <c r="M145" s="5">
        <v>9640017.6600000001</v>
      </c>
      <c r="N145" s="3">
        <v>-1109540.1190605352</v>
      </c>
      <c r="O145" s="5">
        <v>8530477.5409394652</v>
      </c>
      <c r="P145" s="5">
        <v>1462449.49</v>
      </c>
      <c r="Q145" s="5">
        <v>178834.7</v>
      </c>
      <c r="R145" s="5">
        <v>6889193.3509394648</v>
      </c>
      <c r="S145" s="5">
        <v>0</v>
      </c>
      <c r="T145" s="13">
        <v>7619.8995452786648</v>
      </c>
      <c r="U145" s="4">
        <f t="shared" si="36"/>
        <v>-20.099999999999909</v>
      </c>
      <c r="V145" s="3">
        <f t="shared" si="37"/>
        <v>-137819.06000000052</v>
      </c>
      <c r="W145" s="3">
        <f t="shared" si="38"/>
        <v>16295.562133832369</v>
      </c>
      <c r="X145" s="3">
        <f t="shared" si="39"/>
        <v>-121523.49786616862</v>
      </c>
      <c r="Y145" s="3">
        <f t="shared" si="40"/>
        <v>59264.899999999907</v>
      </c>
      <c r="Z145" s="3">
        <f t="shared" si="41"/>
        <v>3271.1200000000244</v>
      </c>
      <c r="AA145" s="3">
        <f t="shared" si="42"/>
        <v>-184059.5178661691</v>
      </c>
      <c r="AB145" s="3">
        <f t="shared" si="43"/>
        <v>0</v>
      </c>
      <c r="AC145" s="2">
        <f t="shared" si="44"/>
        <v>27.761041588217267</v>
      </c>
    </row>
    <row r="146" spans="1:29" x14ac:dyDescent="0.25">
      <c r="A146" s="1" t="s">
        <v>47</v>
      </c>
      <c r="B146" s="1" t="s">
        <v>46</v>
      </c>
      <c r="C146" s="15">
        <v>434.2</v>
      </c>
      <c r="D146" s="6">
        <v>3978529.15</v>
      </c>
      <c r="E146" s="7">
        <v>-458094.17808951694</v>
      </c>
      <c r="F146" s="6">
        <v>3520434.9719104832</v>
      </c>
      <c r="G146" s="6">
        <v>987928.18</v>
      </c>
      <c r="H146" s="6">
        <v>103536.68</v>
      </c>
      <c r="I146" s="6">
        <v>2428970.1119104829</v>
      </c>
      <c r="J146" s="6">
        <v>0</v>
      </c>
      <c r="K146" s="13">
        <v>8107.8649744598879</v>
      </c>
      <c r="L146" s="14">
        <v>421</v>
      </c>
      <c r="M146" s="5">
        <v>3927672.73</v>
      </c>
      <c r="N146" s="3">
        <v>-452064.57313430042</v>
      </c>
      <c r="O146" s="5">
        <v>3475608.1568656997</v>
      </c>
      <c r="P146" s="5">
        <v>1003928.77</v>
      </c>
      <c r="Q146" s="5">
        <v>118001.78</v>
      </c>
      <c r="R146" s="5">
        <v>2353677.6068656999</v>
      </c>
      <c r="S146" s="5">
        <v>0</v>
      </c>
      <c r="T146" s="13">
        <v>8255.6013227213771</v>
      </c>
      <c r="U146" s="4">
        <f t="shared" si="36"/>
        <v>-13.199999999999989</v>
      </c>
      <c r="V146" s="3">
        <f t="shared" si="37"/>
        <v>-50856.419999999925</v>
      </c>
      <c r="W146" s="3">
        <f t="shared" si="38"/>
        <v>6029.6049552165205</v>
      </c>
      <c r="X146" s="3">
        <f t="shared" si="39"/>
        <v>-44826.815044783521</v>
      </c>
      <c r="Y146" s="3">
        <f t="shared" si="40"/>
        <v>16000.589999999967</v>
      </c>
      <c r="Z146" s="3">
        <f t="shared" si="41"/>
        <v>14465.100000000006</v>
      </c>
      <c r="AA146" s="3">
        <f t="shared" si="42"/>
        <v>-75292.505044783</v>
      </c>
      <c r="AB146" s="3">
        <f t="shared" si="43"/>
        <v>0</v>
      </c>
      <c r="AC146" s="2">
        <f t="shared" si="44"/>
        <v>147.73634826148918</v>
      </c>
    </row>
    <row r="147" spans="1:29" x14ac:dyDescent="0.25">
      <c r="A147" s="1" t="s">
        <v>43</v>
      </c>
      <c r="B147" s="1" t="s">
        <v>45</v>
      </c>
      <c r="C147" s="15">
        <v>371.1</v>
      </c>
      <c r="D147" s="6">
        <v>4072673.41</v>
      </c>
      <c r="E147" s="7">
        <v>-468934.09801483556</v>
      </c>
      <c r="F147" s="6">
        <v>3603739.3119851644</v>
      </c>
      <c r="G147" s="6">
        <v>2114534.39</v>
      </c>
      <c r="H147" s="6">
        <v>168626.16</v>
      </c>
      <c r="I147" s="6">
        <v>1320578.7619851644</v>
      </c>
      <c r="J147" s="6">
        <v>0</v>
      </c>
      <c r="K147" s="13">
        <v>9710.9655402456592</v>
      </c>
      <c r="L147" s="14">
        <v>374.1</v>
      </c>
      <c r="M147" s="5">
        <v>4101666.1</v>
      </c>
      <c r="N147" s="3">
        <v>-472090.7423047772</v>
      </c>
      <c r="O147" s="5">
        <v>3629575.3576952228</v>
      </c>
      <c r="P147" s="5">
        <v>2294993.16</v>
      </c>
      <c r="Q147" s="5">
        <v>135526.91</v>
      </c>
      <c r="R147" s="5">
        <v>1199055.2876952228</v>
      </c>
      <c r="S147" s="5">
        <v>0</v>
      </c>
      <c r="T147" s="13">
        <v>9702.1527872098977</v>
      </c>
      <c r="U147" s="4">
        <f t="shared" si="36"/>
        <v>3</v>
      </c>
      <c r="V147" s="3">
        <f t="shared" si="37"/>
        <v>28992.689999999944</v>
      </c>
      <c r="W147" s="3">
        <f t="shared" si="38"/>
        <v>-3156.6442899416434</v>
      </c>
      <c r="X147" s="3">
        <f t="shared" si="39"/>
        <v>25836.045710058417</v>
      </c>
      <c r="Y147" s="3">
        <f t="shared" si="40"/>
        <v>180458.77000000002</v>
      </c>
      <c r="Z147" s="3">
        <f t="shared" si="41"/>
        <v>-33099.25</v>
      </c>
      <c r="AA147" s="3">
        <f t="shared" si="42"/>
        <v>-121523.4742899416</v>
      </c>
      <c r="AB147" s="3">
        <f t="shared" si="43"/>
        <v>0</v>
      </c>
      <c r="AC147" s="2">
        <f t="shared" si="44"/>
        <v>-8.8127530357614887</v>
      </c>
    </row>
    <row r="148" spans="1:29" x14ac:dyDescent="0.25">
      <c r="A148" s="1" t="s">
        <v>43</v>
      </c>
      <c r="B148" s="1" t="s">
        <v>44</v>
      </c>
      <c r="C148" s="15">
        <v>2641.5</v>
      </c>
      <c r="D148" s="6">
        <v>22160883.059999999</v>
      </c>
      <c r="E148" s="7">
        <v>-2551639.3441803986</v>
      </c>
      <c r="F148" s="6">
        <v>19609243.715819601</v>
      </c>
      <c r="G148" s="6">
        <v>8309470.4800000004</v>
      </c>
      <c r="H148" s="6">
        <v>738034.68</v>
      </c>
      <c r="I148" s="6">
        <v>10561738.555819601</v>
      </c>
      <c r="J148" s="6">
        <v>0</v>
      </c>
      <c r="K148" s="13">
        <v>7423.5259192957037</v>
      </c>
      <c r="L148" s="14">
        <v>2567.5</v>
      </c>
      <c r="M148" s="5">
        <v>21495819.639999997</v>
      </c>
      <c r="N148" s="3">
        <v>-2474111.0570402616</v>
      </c>
      <c r="O148" s="5">
        <v>19021708.582959734</v>
      </c>
      <c r="P148" s="5">
        <v>8228757.6399999997</v>
      </c>
      <c r="Q148" s="5">
        <v>693205.58</v>
      </c>
      <c r="R148" s="5">
        <v>10099745.362959733</v>
      </c>
      <c r="S148" s="5">
        <v>0</v>
      </c>
      <c r="T148" s="13">
        <v>7408.6498862550079</v>
      </c>
      <c r="U148" s="4">
        <f t="shared" si="36"/>
        <v>-74</v>
      </c>
      <c r="V148" s="3">
        <f t="shared" si="37"/>
        <v>-665063.42000000179</v>
      </c>
      <c r="W148" s="3">
        <f t="shared" si="38"/>
        <v>77528.28714013705</v>
      </c>
      <c r="X148" s="3">
        <f t="shared" si="39"/>
        <v>-587535.13285986707</v>
      </c>
      <c r="Y148" s="3">
        <f t="shared" si="40"/>
        <v>-80712.840000000782</v>
      </c>
      <c r="Z148" s="3">
        <f t="shared" si="41"/>
        <v>-44829.100000000093</v>
      </c>
      <c r="AA148" s="3">
        <f t="shared" si="42"/>
        <v>-461993.19285986759</v>
      </c>
      <c r="AB148" s="3">
        <f t="shared" si="43"/>
        <v>0</v>
      </c>
      <c r="AC148" s="2">
        <f t="shared" si="44"/>
        <v>-14.876033040695802</v>
      </c>
    </row>
    <row r="149" spans="1:29" x14ac:dyDescent="0.25">
      <c r="A149" s="1" t="s">
        <v>43</v>
      </c>
      <c r="B149" s="1" t="s">
        <v>42</v>
      </c>
      <c r="C149" s="15">
        <v>354.8</v>
      </c>
      <c r="D149" s="6">
        <v>4003995.18</v>
      </c>
      <c r="E149" s="7">
        <v>-461026.37731245166</v>
      </c>
      <c r="F149" s="6">
        <v>3542968.8026875486</v>
      </c>
      <c r="G149" s="6">
        <v>2048686.12</v>
      </c>
      <c r="H149" s="6">
        <v>155442.07999999999</v>
      </c>
      <c r="I149" s="6">
        <v>1338840.6026875484</v>
      </c>
      <c r="J149" s="6">
        <v>0</v>
      </c>
      <c r="K149" s="13">
        <v>9985.8196242602826</v>
      </c>
      <c r="L149" s="14">
        <v>353.40000000000003</v>
      </c>
      <c r="M149" s="5">
        <v>3950275.7199999997</v>
      </c>
      <c r="N149" s="3">
        <v>-454666.11652356054</v>
      </c>
      <c r="O149" s="5">
        <v>3495609.6034764391</v>
      </c>
      <c r="P149" s="5">
        <v>1971363.2</v>
      </c>
      <c r="Q149" s="5">
        <v>147841.60999999999</v>
      </c>
      <c r="R149" s="5">
        <v>1376404.7934764391</v>
      </c>
      <c r="S149" s="5">
        <v>0</v>
      </c>
      <c r="T149" s="13">
        <v>9891.3684308897537</v>
      </c>
      <c r="U149" s="4">
        <f t="shared" si="36"/>
        <v>-1.3999999999999773</v>
      </c>
      <c r="V149" s="3">
        <f t="shared" si="37"/>
        <v>-53719.460000000428</v>
      </c>
      <c r="W149" s="3">
        <f t="shared" si="38"/>
        <v>6360.2607888911152</v>
      </c>
      <c r="X149" s="3">
        <f t="shared" si="39"/>
        <v>-47359.19921110943</v>
      </c>
      <c r="Y149" s="3">
        <f t="shared" si="40"/>
        <v>-77322.920000000158</v>
      </c>
      <c r="Z149" s="3">
        <f t="shared" si="41"/>
        <v>-7600.4700000000012</v>
      </c>
      <c r="AA149" s="3">
        <f t="shared" si="42"/>
        <v>37564.190788890701</v>
      </c>
      <c r="AB149" s="3">
        <f t="shared" si="43"/>
        <v>0</v>
      </c>
      <c r="AC149" s="2">
        <f t="shared" si="44"/>
        <v>-94.451193370528927</v>
      </c>
    </row>
    <row r="150" spans="1:29" x14ac:dyDescent="0.25">
      <c r="A150" s="1" t="s">
        <v>39</v>
      </c>
      <c r="B150" s="1" t="s">
        <v>41</v>
      </c>
      <c r="C150" s="15">
        <v>125.9</v>
      </c>
      <c r="D150" s="6">
        <v>1939470.61</v>
      </c>
      <c r="E150" s="7">
        <v>-223313.7326684471</v>
      </c>
      <c r="F150" s="6">
        <v>1716156.877331553</v>
      </c>
      <c r="G150" s="6">
        <v>443059.54</v>
      </c>
      <c r="H150" s="6">
        <v>79301.070000000007</v>
      </c>
      <c r="I150" s="6">
        <v>1193796.2673315529</v>
      </c>
      <c r="J150" s="6">
        <v>0</v>
      </c>
      <c r="K150" s="13">
        <v>13631.111019313368</v>
      </c>
      <c r="L150" s="14">
        <v>125.8</v>
      </c>
      <c r="M150" s="5">
        <v>1946996.3</v>
      </c>
      <c r="N150" s="3">
        <v>-224094.04035390759</v>
      </c>
      <c r="O150" s="5">
        <v>1722902.2596460925</v>
      </c>
      <c r="P150" s="5">
        <v>438732.27</v>
      </c>
      <c r="Q150" s="5">
        <v>69313.7</v>
      </c>
      <c r="R150" s="5">
        <v>1214856.2896460926</v>
      </c>
      <c r="S150" s="5">
        <v>0</v>
      </c>
      <c r="T150" s="13">
        <v>13695.56645187673</v>
      </c>
      <c r="U150" s="4">
        <f t="shared" si="36"/>
        <v>-0.10000000000000853</v>
      </c>
      <c r="V150" s="3">
        <f t="shared" si="37"/>
        <v>7525.6899999999441</v>
      </c>
      <c r="W150" s="3">
        <f t="shared" si="38"/>
        <v>-780.30768546048785</v>
      </c>
      <c r="X150" s="3">
        <f t="shared" si="39"/>
        <v>6745.3823145395145</v>
      </c>
      <c r="Y150" s="3">
        <f t="shared" si="40"/>
        <v>-4327.2699999999604</v>
      </c>
      <c r="Z150" s="3">
        <f t="shared" si="41"/>
        <v>-9987.3700000000099</v>
      </c>
      <c r="AA150" s="3">
        <f t="shared" si="42"/>
        <v>21060.022314539645</v>
      </c>
      <c r="AB150" s="3">
        <f t="shared" si="43"/>
        <v>0</v>
      </c>
      <c r="AC150" s="2">
        <f t="shared" si="44"/>
        <v>64.455432563361683</v>
      </c>
    </row>
    <row r="151" spans="1:29" x14ac:dyDescent="0.25">
      <c r="A151" s="1" t="s">
        <v>39</v>
      </c>
      <c r="B151" s="1" t="s">
        <v>40</v>
      </c>
      <c r="C151" s="15">
        <v>193.3</v>
      </c>
      <c r="D151" s="6">
        <v>2966148.72</v>
      </c>
      <c r="E151" s="7">
        <v>-341527.08419383399</v>
      </c>
      <c r="F151" s="6">
        <v>2624621.6358061661</v>
      </c>
      <c r="G151" s="6">
        <v>581661.27</v>
      </c>
      <c r="H151" s="6">
        <v>116843.78</v>
      </c>
      <c r="I151" s="6">
        <v>1926116.5858061661</v>
      </c>
      <c r="J151" s="6">
        <v>0</v>
      </c>
      <c r="K151" s="13">
        <v>13577.970180062937</v>
      </c>
      <c r="L151" s="14">
        <v>193.8</v>
      </c>
      <c r="M151" s="5">
        <v>2978182.82</v>
      </c>
      <c r="N151" s="3">
        <v>-342780.8368441143</v>
      </c>
      <c r="O151" s="5">
        <v>2635401.9831558857</v>
      </c>
      <c r="P151" s="5">
        <v>577062.32999999996</v>
      </c>
      <c r="Q151" s="5">
        <v>93086.65</v>
      </c>
      <c r="R151" s="5">
        <v>1965253.0031558857</v>
      </c>
      <c r="S151" s="5">
        <v>0</v>
      </c>
      <c r="T151" s="13">
        <v>13598.565444560812</v>
      </c>
      <c r="U151" s="4">
        <f t="shared" si="36"/>
        <v>0.5</v>
      </c>
      <c r="V151" s="3">
        <f t="shared" si="37"/>
        <v>12034.099999999627</v>
      </c>
      <c r="W151" s="3">
        <f t="shared" si="38"/>
        <v>-1253.7526502803084</v>
      </c>
      <c r="X151" s="3">
        <f t="shared" si="39"/>
        <v>10780.34734971961</v>
      </c>
      <c r="Y151" s="3">
        <f t="shared" si="40"/>
        <v>-4598.9400000000605</v>
      </c>
      <c r="Z151" s="3">
        <f t="shared" si="41"/>
        <v>-23757.130000000005</v>
      </c>
      <c r="AA151" s="3">
        <f t="shared" si="42"/>
        <v>39136.417349719675</v>
      </c>
      <c r="AB151" s="3">
        <f t="shared" si="43"/>
        <v>0</v>
      </c>
      <c r="AC151" s="2">
        <f t="shared" si="44"/>
        <v>20.595264497875178</v>
      </c>
    </row>
    <row r="152" spans="1:29" x14ac:dyDescent="0.25">
      <c r="A152" s="1" t="s">
        <v>39</v>
      </c>
      <c r="B152" s="1" t="s">
        <v>38</v>
      </c>
      <c r="C152" s="15">
        <v>650.20000000000005</v>
      </c>
      <c r="D152" s="6">
        <v>6208630.79</v>
      </c>
      <c r="E152" s="7">
        <v>-714871.63008628914</v>
      </c>
      <c r="F152" s="6">
        <v>5493759.1599137112</v>
      </c>
      <c r="G152" s="6">
        <v>830797.41</v>
      </c>
      <c r="H152" s="6">
        <v>110221.53</v>
      </c>
      <c r="I152" s="6">
        <v>4552740.2199137108</v>
      </c>
      <c r="J152" s="6">
        <v>0</v>
      </c>
      <c r="K152" s="13">
        <v>8449.3373729832529</v>
      </c>
      <c r="L152" s="14">
        <v>656.5</v>
      </c>
      <c r="M152" s="5">
        <v>6297015.3799999999</v>
      </c>
      <c r="N152" s="3">
        <v>-724769.54305198044</v>
      </c>
      <c r="O152" s="5">
        <v>5572245.8369480195</v>
      </c>
      <c r="P152" s="5">
        <v>813212.62</v>
      </c>
      <c r="Q152" s="5">
        <v>107219.88</v>
      </c>
      <c r="R152" s="5">
        <v>4651813.3369480195</v>
      </c>
      <c r="S152" s="5">
        <v>0</v>
      </c>
      <c r="T152" s="13">
        <v>8487.8078247494577</v>
      </c>
      <c r="U152" s="4">
        <f t="shared" si="36"/>
        <v>6.2999999999999545</v>
      </c>
      <c r="V152" s="3">
        <f t="shared" si="37"/>
        <v>88384.589999999851</v>
      </c>
      <c r="W152" s="3">
        <f t="shared" si="38"/>
        <v>-9897.9129656912992</v>
      </c>
      <c r="X152" s="3">
        <f t="shared" si="39"/>
        <v>78486.677034308203</v>
      </c>
      <c r="Y152" s="3">
        <f t="shared" si="40"/>
        <v>-17584.790000000037</v>
      </c>
      <c r="Z152" s="3">
        <f t="shared" si="41"/>
        <v>-3001.6499999999942</v>
      </c>
      <c r="AA152" s="3">
        <f t="shared" si="42"/>
        <v>99073.117034308612</v>
      </c>
      <c r="AB152" s="3">
        <f t="shared" si="43"/>
        <v>0</v>
      </c>
      <c r="AC152" s="2">
        <f t="shared" si="44"/>
        <v>38.47045176620486</v>
      </c>
    </row>
    <row r="153" spans="1:29" x14ac:dyDescent="0.25">
      <c r="A153" s="1" t="s">
        <v>37</v>
      </c>
      <c r="B153" s="1" t="s">
        <v>36</v>
      </c>
      <c r="C153" s="15">
        <v>70.400000000000006</v>
      </c>
      <c r="D153" s="6">
        <v>1255749.47</v>
      </c>
      <c r="E153" s="7">
        <v>-144588.99247878994</v>
      </c>
      <c r="F153" s="6">
        <v>1111160.47752121</v>
      </c>
      <c r="G153" s="6">
        <v>469091.71</v>
      </c>
      <c r="H153" s="6">
        <v>35196.620000000003</v>
      </c>
      <c r="I153" s="6">
        <v>606872.14752121002</v>
      </c>
      <c r="J153" s="6">
        <v>0</v>
      </c>
      <c r="K153" s="13">
        <v>15783.529510244458</v>
      </c>
      <c r="L153" s="14">
        <v>74.099999999999994</v>
      </c>
      <c r="M153" s="5">
        <v>1306611.44</v>
      </c>
      <c r="N153" s="3">
        <v>-150387.46440465102</v>
      </c>
      <c r="O153" s="5">
        <v>1156223.975595349</v>
      </c>
      <c r="P153" s="5">
        <v>466048.26</v>
      </c>
      <c r="Q153" s="5">
        <v>37816.49</v>
      </c>
      <c r="R153" s="5">
        <v>652359.22559534898</v>
      </c>
      <c r="S153" s="5">
        <v>0</v>
      </c>
      <c r="T153" s="13">
        <v>15603.562423688922</v>
      </c>
      <c r="U153" s="4">
        <f t="shared" si="36"/>
        <v>3.6999999999999886</v>
      </c>
      <c r="V153" s="3">
        <f t="shared" si="37"/>
        <v>50861.969999999972</v>
      </c>
      <c r="W153" s="3">
        <f t="shared" si="38"/>
        <v>-5798.4719258610858</v>
      </c>
      <c r="X153" s="3">
        <f t="shared" si="39"/>
        <v>45063.498074139003</v>
      </c>
      <c r="Y153" s="3">
        <f t="shared" si="40"/>
        <v>-3043.4500000000116</v>
      </c>
      <c r="Z153" s="3">
        <f t="shared" si="41"/>
        <v>2619.8699999999953</v>
      </c>
      <c r="AA153" s="3">
        <f t="shared" si="42"/>
        <v>45487.078074138961</v>
      </c>
      <c r="AB153" s="3">
        <f t="shared" si="43"/>
        <v>0</v>
      </c>
      <c r="AC153" s="2">
        <f t="shared" si="44"/>
        <v>-179.9670865555363</v>
      </c>
    </row>
    <row r="154" spans="1:29" x14ac:dyDescent="0.25">
      <c r="A154" s="1" t="s">
        <v>34</v>
      </c>
      <c r="B154" s="1" t="s">
        <v>35</v>
      </c>
      <c r="C154" s="15">
        <v>944.30000000000007</v>
      </c>
      <c r="D154" s="6">
        <v>10471416.91</v>
      </c>
      <c r="E154" s="7">
        <v>-1205695.6080915278</v>
      </c>
      <c r="F154" s="6">
        <v>9265721.3019084726</v>
      </c>
      <c r="G154" s="6">
        <v>4602443.92</v>
      </c>
      <c r="H154" s="6">
        <v>137727.79999999999</v>
      </c>
      <c r="I154" s="6">
        <v>4525549.5819084728</v>
      </c>
      <c r="J154" s="6">
        <v>0</v>
      </c>
      <c r="K154" s="13">
        <v>9812.2644306983711</v>
      </c>
      <c r="L154" s="14">
        <v>892.8</v>
      </c>
      <c r="M154" s="5">
        <v>9988310.2200000007</v>
      </c>
      <c r="N154" s="3">
        <v>-1149627.6564614056</v>
      </c>
      <c r="O154" s="5">
        <v>8838682.563538596</v>
      </c>
      <c r="P154" s="5">
        <v>4526010.1100000003</v>
      </c>
      <c r="Q154" s="5">
        <v>192030.12</v>
      </c>
      <c r="R154" s="5">
        <v>4120642.3335385956</v>
      </c>
      <c r="S154" s="5">
        <v>0</v>
      </c>
      <c r="T154" s="13">
        <v>9899.958068479611</v>
      </c>
      <c r="U154" s="4">
        <f t="shared" si="36"/>
        <v>-51.500000000000114</v>
      </c>
      <c r="V154" s="3">
        <f t="shared" si="37"/>
        <v>-483106.68999999948</v>
      </c>
      <c r="W154" s="3">
        <f t="shared" si="38"/>
        <v>56067.951630122261</v>
      </c>
      <c r="X154" s="3">
        <f t="shared" si="39"/>
        <v>-427038.73836987652</v>
      </c>
      <c r="Y154" s="3">
        <f t="shared" si="40"/>
        <v>-76433.80999999959</v>
      </c>
      <c r="Z154" s="3">
        <f t="shared" si="41"/>
        <v>54302.320000000007</v>
      </c>
      <c r="AA154" s="3">
        <f t="shared" si="42"/>
        <v>-404907.24836987723</v>
      </c>
      <c r="AB154" s="3">
        <f t="shared" si="43"/>
        <v>0</v>
      </c>
      <c r="AC154" s="2">
        <f t="shared" si="44"/>
        <v>87.693637781239886</v>
      </c>
    </row>
    <row r="155" spans="1:29" x14ac:dyDescent="0.25">
      <c r="A155" s="1" t="s">
        <v>34</v>
      </c>
      <c r="B155" s="1" t="s">
        <v>33</v>
      </c>
      <c r="C155" s="15">
        <v>264.60000000000002</v>
      </c>
      <c r="D155" s="6">
        <v>3336501.81</v>
      </c>
      <c r="E155" s="7">
        <v>-384170.12838680239</v>
      </c>
      <c r="F155" s="6">
        <v>2952331.6816131976</v>
      </c>
      <c r="G155" s="6">
        <v>237559.37</v>
      </c>
      <c r="H155" s="6">
        <v>11079.85</v>
      </c>
      <c r="I155" s="6">
        <v>2703692.4616131973</v>
      </c>
      <c r="J155" s="6">
        <v>0</v>
      </c>
      <c r="K155" s="13">
        <v>11157.716105869982</v>
      </c>
      <c r="L155" s="14">
        <v>250.9</v>
      </c>
      <c r="M155" s="5">
        <v>3222856.5</v>
      </c>
      <c r="N155" s="3">
        <v>-370942.11969784088</v>
      </c>
      <c r="O155" s="5">
        <v>2851914.3803021591</v>
      </c>
      <c r="P155" s="5">
        <v>182136.56</v>
      </c>
      <c r="Q155" s="5">
        <v>12968.47</v>
      </c>
      <c r="R155" s="5">
        <v>2656809.3503021589</v>
      </c>
      <c r="S155" s="5">
        <v>0</v>
      </c>
      <c r="T155" s="13">
        <v>11366.737267047267</v>
      </c>
      <c r="U155" s="4">
        <f t="shared" si="36"/>
        <v>-13.700000000000017</v>
      </c>
      <c r="V155" s="3">
        <f t="shared" si="37"/>
        <v>-113645.31000000006</v>
      </c>
      <c r="W155" s="3">
        <f t="shared" si="38"/>
        <v>13228.008688961505</v>
      </c>
      <c r="X155" s="3">
        <f t="shared" si="39"/>
        <v>-100417.30131103843</v>
      </c>
      <c r="Y155" s="3">
        <f t="shared" si="40"/>
        <v>-55422.81</v>
      </c>
      <c r="Z155" s="3">
        <f t="shared" si="41"/>
        <v>1888.619999999999</v>
      </c>
      <c r="AA155" s="3">
        <f t="shared" si="42"/>
        <v>-46883.11131103849</v>
      </c>
      <c r="AB155" s="3">
        <f t="shared" si="43"/>
        <v>0</v>
      </c>
      <c r="AC155" s="2">
        <f t="shared" si="44"/>
        <v>209.02116117728474</v>
      </c>
    </row>
    <row r="156" spans="1:29" x14ac:dyDescent="0.25">
      <c r="A156" s="1" t="s">
        <v>31</v>
      </c>
      <c r="B156" s="1" t="s">
        <v>32</v>
      </c>
      <c r="C156" s="15">
        <v>626.89999999999986</v>
      </c>
      <c r="D156" s="6">
        <v>5208853.8500000006</v>
      </c>
      <c r="E156" s="7">
        <v>-599755.72208743682</v>
      </c>
      <c r="F156" s="6">
        <v>4609098.1279125642</v>
      </c>
      <c r="G156" s="6">
        <v>943760.79</v>
      </c>
      <c r="H156" s="6">
        <v>99369.07</v>
      </c>
      <c r="I156" s="6">
        <v>3565968.2679125643</v>
      </c>
      <c r="J156" s="6">
        <v>0</v>
      </c>
      <c r="K156" s="13">
        <v>7352.2062975156568</v>
      </c>
      <c r="L156" s="14">
        <v>591.70000000000005</v>
      </c>
      <c r="M156" s="5">
        <v>4920606.04</v>
      </c>
      <c r="N156" s="3">
        <v>-566348.52798304823</v>
      </c>
      <c r="O156" s="5">
        <v>4354257.512016952</v>
      </c>
      <c r="P156" s="5">
        <v>903973.77</v>
      </c>
      <c r="Q156" s="5">
        <v>101105.25</v>
      </c>
      <c r="R156" s="5">
        <v>3349178.492016952</v>
      </c>
      <c r="S156" s="5">
        <v>0</v>
      </c>
      <c r="T156" s="13">
        <v>7358.8938854435555</v>
      </c>
      <c r="U156" s="4">
        <f t="shared" si="36"/>
        <v>-35.199999999999818</v>
      </c>
      <c r="V156" s="3">
        <f t="shared" si="37"/>
        <v>-288247.81000000052</v>
      </c>
      <c r="W156" s="3">
        <f t="shared" si="38"/>
        <v>33407.194104388589</v>
      </c>
      <c r="X156" s="3">
        <f t="shared" si="39"/>
        <v>-254840.61589561217</v>
      </c>
      <c r="Y156" s="3">
        <f t="shared" si="40"/>
        <v>-39787.020000000019</v>
      </c>
      <c r="Z156" s="3">
        <f t="shared" si="41"/>
        <v>1736.179999999993</v>
      </c>
      <c r="AA156" s="3">
        <f t="shared" si="42"/>
        <v>-216789.77589561231</v>
      </c>
      <c r="AB156" s="3">
        <f t="shared" si="43"/>
        <v>0</v>
      </c>
      <c r="AC156" s="2">
        <f t="shared" si="44"/>
        <v>6.6875879278986758</v>
      </c>
    </row>
    <row r="157" spans="1:29" x14ac:dyDescent="0.25">
      <c r="A157" s="1" t="s">
        <v>31</v>
      </c>
      <c r="B157" s="1" t="s">
        <v>14</v>
      </c>
      <c r="C157" s="15">
        <v>130.19999999999999</v>
      </c>
      <c r="D157" s="6">
        <v>1970425.02</v>
      </c>
      <c r="E157" s="7">
        <v>-226877.87269924112</v>
      </c>
      <c r="F157" s="6">
        <v>1743547.1473007589</v>
      </c>
      <c r="G157" s="6">
        <v>608915.62</v>
      </c>
      <c r="H157" s="6">
        <v>71717.16</v>
      </c>
      <c r="I157" s="6">
        <v>1062914.3673007588</v>
      </c>
      <c r="J157" s="6">
        <v>0</v>
      </c>
      <c r="K157" s="13">
        <v>13391.299134414432</v>
      </c>
      <c r="L157" s="14">
        <v>130.5</v>
      </c>
      <c r="M157" s="5">
        <v>1983599.36</v>
      </c>
      <c r="N157" s="3">
        <v>-228306.95416618165</v>
      </c>
      <c r="O157" s="5">
        <v>1755292.4058338185</v>
      </c>
      <c r="P157" s="5">
        <v>609433.57999999996</v>
      </c>
      <c r="Q157" s="5">
        <v>76197.25</v>
      </c>
      <c r="R157" s="5">
        <v>1069661.5758338184</v>
      </c>
      <c r="S157" s="5">
        <v>0</v>
      </c>
      <c r="T157" s="13">
        <v>13450.516519799376</v>
      </c>
      <c r="U157" s="4">
        <f t="shared" si="36"/>
        <v>0.30000000000001137</v>
      </c>
      <c r="V157" s="3">
        <f t="shared" si="37"/>
        <v>13174.340000000084</v>
      </c>
      <c r="W157" s="3">
        <f t="shared" si="38"/>
        <v>-1429.0814669405227</v>
      </c>
      <c r="X157" s="3">
        <f t="shared" si="39"/>
        <v>11745.258533059619</v>
      </c>
      <c r="Y157" s="3">
        <f t="shared" si="40"/>
        <v>517.95999999996275</v>
      </c>
      <c r="Z157" s="3">
        <f t="shared" si="41"/>
        <v>4480.0899999999965</v>
      </c>
      <c r="AA157" s="3">
        <f t="shared" si="42"/>
        <v>6747.2085330595728</v>
      </c>
      <c r="AB157" s="3">
        <f t="shared" si="43"/>
        <v>0</v>
      </c>
      <c r="AC157" s="2">
        <f t="shared" si="44"/>
        <v>59.217385384943555</v>
      </c>
    </row>
    <row r="158" spans="1:29" x14ac:dyDescent="0.25">
      <c r="A158" s="1" t="s">
        <v>30</v>
      </c>
      <c r="B158" s="1" t="s">
        <v>30</v>
      </c>
      <c r="C158" s="15">
        <v>3375.4</v>
      </c>
      <c r="D158" s="6">
        <v>29393258.800000001</v>
      </c>
      <c r="E158" s="7">
        <v>-3384386.5970816026</v>
      </c>
      <c r="F158" s="6">
        <v>26008872.202918399</v>
      </c>
      <c r="G158" s="6">
        <v>18662467.43</v>
      </c>
      <c r="H158" s="6">
        <v>1079843.74</v>
      </c>
      <c r="I158" s="6">
        <v>6266561.0329183992</v>
      </c>
      <c r="J158" s="6">
        <v>0</v>
      </c>
      <c r="K158" s="13">
        <v>7705.4192696920063</v>
      </c>
      <c r="L158" s="14">
        <v>3352.4</v>
      </c>
      <c r="M158" s="5">
        <v>29065672.630000003</v>
      </c>
      <c r="N158" s="3">
        <v>-3345380.7874522861</v>
      </c>
      <c r="O158" s="5">
        <v>25720291.842547715</v>
      </c>
      <c r="P158" s="5">
        <v>18520246.149999999</v>
      </c>
      <c r="Q158" s="5">
        <v>1112046.56</v>
      </c>
      <c r="R158" s="5">
        <v>6087999.1325477157</v>
      </c>
      <c r="S158" s="5">
        <v>0</v>
      </c>
      <c r="T158" s="13">
        <v>7672.2025541545499</v>
      </c>
      <c r="U158" s="4">
        <f t="shared" si="36"/>
        <v>-23</v>
      </c>
      <c r="V158" s="3">
        <f t="shared" si="37"/>
        <v>-327586.16999999806</v>
      </c>
      <c r="W158" s="3">
        <f t="shared" si="38"/>
        <v>39005.809629316442</v>
      </c>
      <c r="X158" s="3">
        <f t="shared" si="39"/>
        <v>-288580.36037068442</v>
      </c>
      <c r="Y158" s="3">
        <f t="shared" si="40"/>
        <v>-142221.28000000119</v>
      </c>
      <c r="Z158" s="3">
        <f t="shared" si="41"/>
        <v>32202.820000000065</v>
      </c>
      <c r="AA158" s="3">
        <f t="shared" si="42"/>
        <v>-178561.90037068352</v>
      </c>
      <c r="AB158" s="3">
        <f t="shared" si="43"/>
        <v>0</v>
      </c>
      <c r="AC158" s="2">
        <f t="shared" si="44"/>
        <v>-33.216715537456366</v>
      </c>
    </row>
    <row r="159" spans="1:29" x14ac:dyDescent="0.25">
      <c r="A159" s="1" t="s">
        <v>28</v>
      </c>
      <c r="B159" s="1" t="s">
        <v>29</v>
      </c>
      <c r="C159" s="15">
        <v>344.7</v>
      </c>
      <c r="D159" s="6">
        <v>3743872.2</v>
      </c>
      <c r="E159" s="7">
        <v>-431075.40341414657</v>
      </c>
      <c r="F159" s="6">
        <v>3312796.7965858537</v>
      </c>
      <c r="G159" s="6">
        <v>2761662.46</v>
      </c>
      <c r="H159" s="6">
        <v>342571.13</v>
      </c>
      <c r="I159" s="6">
        <v>208563.20658585371</v>
      </c>
      <c r="J159" s="6">
        <v>0</v>
      </c>
      <c r="K159" s="13">
        <v>9610.6666567619777</v>
      </c>
      <c r="L159" s="14">
        <v>345.5</v>
      </c>
      <c r="M159" s="5">
        <v>3751924.39</v>
      </c>
      <c r="N159" s="3">
        <v>-431836.4116344084</v>
      </c>
      <c r="O159" s="5">
        <v>3320087.9783655917</v>
      </c>
      <c r="P159" s="5">
        <v>2792422.96</v>
      </c>
      <c r="Q159" s="5">
        <v>314234.55</v>
      </c>
      <c r="R159" s="5">
        <v>213430.46836559178</v>
      </c>
      <c r="S159" s="5">
        <v>0</v>
      </c>
      <c r="T159" s="13">
        <v>9609.5165799293536</v>
      </c>
      <c r="U159" s="4">
        <f t="shared" si="36"/>
        <v>0.80000000000001137</v>
      </c>
      <c r="V159" s="3">
        <f t="shared" si="37"/>
        <v>8052.1899999999441</v>
      </c>
      <c r="W159" s="3">
        <f t="shared" si="38"/>
        <v>-761.00822026183596</v>
      </c>
      <c r="X159" s="3">
        <f t="shared" si="39"/>
        <v>7291.18177973805</v>
      </c>
      <c r="Y159" s="3">
        <f t="shared" si="40"/>
        <v>30760.5</v>
      </c>
      <c r="Z159" s="3">
        <f t="shared" si="41"/>
        <v>-28336.580000000016</v>
      </c>
      <c r="AA159" s="3">
        <f t="shared" si="42"/>
        <v>4867.2617797380663</v>
      </c>
      <c r="AB159" s="3">
        <f t="shared" si="43"/>
        <v>0</v>
      </c>
      <c r="AC159" s="2">
        <f t="shared" si="44"/>
        <v>-1.1500768326241086</v>
      </c>
    </row>
    <row r="160" spans="1:29" x14ac:dyDescent="0.25">
      <c r="A160" s="1" t="s">
        <v>28</v>
      </c>
      <c r="B160" s="1" t="s">
        <v>27</v>
      </c>
      <c r="C160" s="15">
        <v>2384.5</v>
      </c>
      <c r="D160" s="6">
        <v>19197196.560000002</v>
      </c>
      <c r="E160" s="7">
        <v>-2210395.7639159444</v>
      </c>
      <c r="F160" s="6">
        <v>16986800.796084058</v>
      </c>
      <c r="G160" s="6">
        <v>5665367.2000000002</v>
      </c>
      <c r="H160" s="6">
        <v>529238.67000000004</v>
      </c>
      <c r="I160" s="6">
        <v>10792194.926084058</v>
      </c>
      <c r="J160" s="6">
        <v>0</v>
      </c>
      <c r="K160" s="13">
        <v>7123.8418100583176</v>
      </c>
      <c r="L160" s="14">
        <v>2375.2999999999997</v>
      </c>
      <c r="M160" s="5">
        <v>19120002.119999997</v>
      </c>
      <c r="N160" s="3">
        <v>-2200660.8469908638</v>
      </c>
      <c r="O160" s="5">
        <v>16919341.273009133</v>
      </c>
      <c r="P160" s="5">
        <v>5751075.7400000002</v>
      </c>
      <c r="Q160" s="5">
        <v>558398.25</v>
      </c>
      <c r="R160" s="5">
        <v>10609867.283009132</v>
      </c>
      <c r="S160" s="5">
        <v>0</v>
      </c>
      <c r="T160" s="13">
        <v>7123.0334159934046</v>
      </c>
      <c r="U160" s="4">
        <f t="shared" si="36"/>
        <v>-9.2000000000002728</v>
      </c>
      <c r="V160" s="3">
        <f t="shared" si="37"/>
        <v>-77194.440000005066</v>
      </c>
      <c r="W160" s="3">
        <f t="shared" si="38"/>
        <v>9734.9169250805862</v>
      </c>
      <c r="X160" s="3">
        <f t="shared" si="39"/>
        <v>-67459.523074924946</v>
      </c>
      <c r="Y160" s="3">
        <f t="shared" si="40"/>
        <v>85708.540000000037</v>
      </c>
      <c r="Z160" s="3">
        <f t="shared" si="41"/>
        <v>29159.579999999958</v>
      </c>
      <c r="AA160" s="3">
        <f t="shared" si="42"/>
        <v>-182327.64307492599</v>
      </c>
      <c r="AB160" s="3">
        <f t="shared" si="43"/>
        <v>0</v>
      </c>
      <c r="AC160" s="2">
        <f t="shared" si="44"/>
        <v>-0.80839406491304544</v>
      </c>
    </row>
    <row r="161" spans="1:29" x14ac:dyDescent="0.25">
      <c r="A161" s="1" t="s">
        <v>22</v>
      </c>
      <c r="B161" s="1" t="s">
        <v>26</v>
      </c>
      <c r="C161" s="15">
        <v>334.8</v>
      </c>
      <c r="D161" s="6">
        <v>3598858.82</v>
      </c>
      <c r="E161" s="7">
        <v>-414378.33205472649</v>
      </c>
      <c r="F161" s="6">
        <v>3184480.4879452735</v>
      </c>
      <c r="G161" s="6">
        <v>1054992.3700000001</v>
      </c>
      <c r="H161" s="6">
        <v>132670.75</v>
      </c>
      <c r="I161" s="6">
        <v>1996817.3679452734</v>
      </c>
      <c r="J161" s="6">
        <v>0</v>
      </c>
      <c r="K161" s="13">
        <v>9511.5904657863593</v>
      </c>
      <c r="L161" s="14">
        <v>357.3</v>
      </c>
      <c r="M161" s="5">
        <v>3750981.94</v>
      </c>
      <c r="N161" s="3">
        <v>-431727.93817283498</v>
      </c>
      <c r="O161" s="5">
        <v>3319254.001827165</v>
      </c>
      <c r="P161" s="5">
        <v>962271.76</v>
      </c>
      <c r="Q161" s="5">
        <v>129634.59</v>
      </c>
      <c r="R161" s="5">
        <v>2227347.6518271649</v>
      </c>
      <c r="S161" s="5">
        <v>0</v>
      </c>
      <c r="T161" s="13">
        <v>9289.8236826956763</v>
      </c>
      <c r="U161" s="4">
        <f t="shared" si="36"/>
        <v>22.5</v>
      </c>
      <c r="V161" s="3">
        <f t="shared" si="37"/>
        <v>152123.12000000011</v>
      </c>
      <c r="W161" s="3">
        <f t="shared" si="38"/>
        <v>-17349.606118108495</v>
      </c>
      <c r="X161" s="3">
        <f t="shared" si="39"/>
        <v>134773.5138818915</v>
      </c>
      <c r="Y161" s="3">
        <f t="shared" si="40"/>
        <v>-92720.610000000102</v>
      </c>
      <c r="Z161" s="3">
        <f t="shared" si="41"/>
        <v>-3036.1600000000035</v>
      </c>
      <c r="AA161" s="3">
        <f t="shared" si="42"/>
        <v>230530.28388189152</v>
      </c>
      <c r="AB161" s="3">
        <f t="shared" si="43"/>
        <v>0</v>
      </c>
      <c r="AC161" s="2">
        <f t="shared" si="44"/>
        <v>-221.76678309068302</v>
      </c>
    </row>
    <row r="162" spans="1:29" x14ac:dyDescent="0.25">
      <c r="A162" s="1" t="s">
        <v>22</v>
      </c>
      <c r="B162" s="1" t="s">
        <v>25</v>
      </c>
      <c r="C162" s="15">
        <v>104.8</v>
      </c>
      <c r="D162" s="6">
        <v>1650433.32</v>
      </c>
      <c r="E162" s="7">
        <v>-190033.51910013094</v>
      </c>
      <c r="F162" s="6">
        <v>1460399.8008998691</v>
      </c>
      <c r="G162" s="6">
        <v>488392.19</v>
      </c>
      <c r="H162" s="6">
        <v>54038.36</v>
      </c>
      <c r="I162" s="6">
        <v>917969.25089986913</v>
      </c>
      <c r="J162" s="6">
        <v>0</v>
      </c>
      <c r="K162" s="13">
        <v>13935.112604006385</v>
      </c>
      <c r="L162" s="14">
        <v>101.9</v>
      </c>
      <c r="M162" s="5">
        <v>1607871.83</v>
      </c>
      <c r="N162" s="3">
        <v>-185061.72546703412</v>
      </c>
      <c r="O162" s="5">
        <v>1422810.1045329659</v>
      </c>
      <c r="P162" s="5">
        <v>392617.87</v>
      </c>
      <c r="Q162" s="5">
        <v>63168.959999999999</v>
      </c>
      <c r="R162" s="5">
        <v>967023.27453296597</v>
      </c>
      <c r="S162" s="5">
        <v>0</v>
      </c>
      <c r="T162" s="13">
        <v>13962.807699047751</v>
      </c>
      <c r="U162" s="4">
        <f t="shared" si="36"/>
        <v>-2.8999999999999915</v>
      </c>
      <c r="V162" s="3">
        <f t="shared" si="37"/>
        <v>-42561.489999999991</v>
      </c>
      <c r="W162" s="3">
        <f t="shared" si="38"/>
        <v>4971.7936330968223</v>
      </c>
      <c r="X162" s="3">
        <f t="shared" si="39"/>
        <v>-37589.696366903139</v>
      </c>
      <c r="Y162" s="3">
        <f t="shared" si="40"/>
        <v>-95774.32</v>
      </c>
      <c r="Z162" s="3">
        <f t="shared" si="41"/>
        <v>9130.5999999999985</v>
      </c>
      <c r="AA162" s="3">
        <f t="shared" si="42"/>
        <v>49054.023633096833</v>
      </c>
      <c r="AB162" s="3">
        <f t="shared" si="43"/>
        <v>0</v>
      </c>
      <c r="AC162" s="2">
        <f t="shared" si="44"/>
        <v>27.695095041366585</v>
      </c>
    </row>
    <row r="163" spans="1:29" x14ac:dyDescent="0.25">
      <c r="A163" s="1" t="s">
        <v>22</v>
      </c>
      <c r="B163" s="1" t="s">
        <v>24</v>
      </c>
      <c r="C163" s="15">
        <v>224.1</v>
      </c>
      <c r="D163" s="6">
        <v>2885548.27</v>
      </c>
      <c r="E163" s="7">
        <v>-332246.6201066486</v>
      </c>
      <c r="F163" s="6">
        <v>2553301.6498933514</v>
      </c>
      <c r="G163" s="6">
        <v>502963.66</v>
      </c>
      <c r="H163" s="6">
        <v>60340.72</v>
      </c>
      <c r="I163" s="6">
        <v>1989997.2698933515</v>
      </c>
      <c r="J163" s="6">
        <v>0</v>
      </c>
      <c r="K163" s="13">
        <v>11393.581659497329</v>
      </c>
      <c r="L163" s="14">
        <v>230.5</v>
      </c>
      <c r="M163" s="5">
        <v>2919040.97</v>
      </c>
      <c r="N163" s="3">
        <v>-335973.76889000228</v>
      </c>
      <c r="O163" s="5">
        <v>2583067.2011099979</v>
      </c>
      <c r="P163" s="5">
        <v>451643.58</v>
      </c>
      <c r="Q163" s="5">
        <v>57147.48</v>
      </c>
      <c r="R163" s="5">
        <v>2074276.1411099979</v>
      </c>
      <c r="S163" s="5">
        <v>0</v>
      </c>
      <c r="T163" s="13">
        <v>11206.365297657258</v>
      </c>
      <c r="U163" s="4">
        <f t="shared" si="36"/>
        <v>6.4000000000000057</v>
      </c>
      <c r="V163" s="3">
        <f t="shared" si="37"/>
        <v>33492.700000000186</v>
      </c>
      <c r="W163" s="3">
        <f t="shared" si="38"/>
        <v>-3727.1487833536812</v>
      </c>
      <c r="X163" s="3">
        <f t="shared" si="39"/>
        <v>29765.551216646563</v>
      </c>
      <c r="Y163" s="3">
        <f t="shared" si="40"/>
        <v>-51320.079999999958</v>
      </c>
      <c r="Z163" s="3">
        <f t="shared" si="41"/>
        <v>-3193.239999999998</v>
      </c>
      <c r="AA163" s="3">
        <f t="shared" si="42"/>
        <v>84278.871216646396</v>
      </c>
      <c r="AB163" s="3">
        <f t="shared" si="43"/>
        <v>0</v>
      </c>
      <c r="AC163" s="2">
        <f t="shared" si="44"/>
        <v>-187.21636184007184</v>
      </c>
    </row>
    <row r="164" spans="1:29" x14ac:dyDescent="0.25">
      <c r="A164" s="1" t="s">
        <v>22</v>
      </c>
      <c r="B164" s="1" t="s">
        <v>23</v>
      </c>
      <c r="C164" s="15">
        <v>107</v>
      </c>
      <c r="D164" s="6">
        <v>1723881.58</v>
      </c>
      <c r="E164" s="7">
        <v>-198490.46864813293</v>
      </c>
      <c r="F164" s="6">
        <v>1525391.1113518672</v>
      </c>
      <c r="G164" s="6">
        <v>200068.58</v>
      </c>
      <c r="H164" s="6">
        <v>38723.839999999997</v>
      </c>
      <c r="I164" s="6">
        <v>1286598.691351867</v>
      </c>
      <c r="J164" s="6">
        <v>0</v>
      </c>
      <c r="K164" s="13">
        <v>14255.991694877264</v>
      </c>
      <c r="L164" s="14">
        <v>111.8</v>
      </c>
      <c r="M164" s="5">
        <v>1784181.25</v>
      </c>
      <c r="N164" s="3">
        <v>-205354.46576667108</v>
      </c>
      <c r="O164" s="5">
        <v>1578826.7842333289</v>
      </c>
      <c r="P164" s="5">
        <v>210614.07</v>
      </c>
      <c r="Q164" s="5">
        <v>24345.83</v>
      </c>
      <c r="R164" s="5">
        <v>1343866.8842333287</v>
      </c>
      <c r="S164" s="5">
        <v>0</v>
      </c>
      <c r="T164" s="13">
        <v>14121.885368813319</v>
      </c>
      <c r="U164" s="4">
        <f t="shared" ref="U164:U181" si="45">L164-C164</f>
        <v>4.7999999999999972</v>
      </c>
      <c r="V164" s="3">
        <f t="shared" ref="V164:V181" si="46">M164-D164</f>
        <v>60299.669999999925</v>
      </c>
      <c r="W164" s="3">
        <f t="shared" ref="W164:W181" si="47">N164-E164</f>
        <v>-6863.9971185381582</v>
      </c>
      <c r="X164" s="3">
        <f t="shared" ref="X164:X181" si="48">O164-F164</f>
        <v>53435.67288146168</v>
      </c>
      <c r="Y164" s="3">
        <f t="shared" ref="Y164:Y181" si="49">P164-G164</f>
        <v>10545.49000000002</v>
      </c>
      <c r="Z164" s="3">
        <f t="shared" ref="Z164:Z181" si="50">Q164-H164</f>
        <v>-14378.009999999995</v>
      </c>
      <c r="AA164" s="3">
        <f t="shared" ref="AA164:AA181" si="51">R164-I164</f>
        <v>57268.192881461699</v>
      </c>
      <c r="AB164" s="3">
        <f t="shared" ref="AB164:AB181" si="52">S164-J164</f>
        <v>0</v>
      </c>
      <c r="AC164" s="2">
        <f t="shared" ref="AC164:AC181" si="53">T164-K164</f>
        <v>-134.10632606394574</v>
      </c>
    </row>
    <row r="165" spans="1:29" x14ac:dyDescent="0.25">
      <c r="A165" s="1" t="s">
        <v>22</v>
      </c>
      <c r="B165" s="1" t="s">
        <v>21</v>
      </c>
      <c r="C165" s="15">
        <v>96</v>
      </c>
      <c r="D165" s="6">
        <v>1565375.8</v>
      </c>
      <c r="E165" s="7">
        <v>-180239.86087979778</v>
      </c>
      <c r="F165" s="6">
        <v>1385135.9391202023</v>
      </c>
      <c r="G165" s="6">
        <v>564640.73</v>
      </c>
      <c r="H165" s="6">
        <v>78842.600000000006</v>
      </c>
      <c r="I165" s="6">
        <v>741652.60912020237</v>
      </c>
      <c r="J165" s="6">
        <v>0</v>
      </c>
      <c r="K165" s="13">
        <v>14428.499365835441</v>
      </c>
      <c r="L165" s="14">
        <v>93.3</v>
      </c>
      <c r="M165" s="5">
        <v>1511779.74</v>
      </c>
      <c r="N165" s="3">
        <v>-174001.78421591243</v>
      </c>
      <c r="O165" s="5">
        <v>1337777.9557840875</v>
      </c>
      <c r="P165" s="5">
        <v>496209.62</v>
      </c>
      <c r="Q165" s="5">
        <v>82386.66</v>
      </c>
      <c r="R165" s="5">
        <v>759181.67578408751</v>
      </c>
      <c r="S165" s="5">
        <v>0</v>
      </c>
      <c r="T165" s="13">
        <v>14338.456117728698</v>
      </c>
      <c r="U165" s="4">
        <f t="shared" si="45"/>
        <v>-2.7000000000000028</v>
      </c>
      <c r="V165" s="3">
        <f t="shared" si="46"/>
        <v>-53596.060000000056</v>
      </c>
      <c r="W165" s="3">
        <f t="shared" si="47"/>
        <v>6238.0766638853529</v>
      </c>
      <c r="X165" s="3">
        <f t="shared" si="48"/>
        <v>-47357.98333611479</v>
      </c>
      <c r="Y165" s="3">
        <f t="shared" si="49"/>
        <v>-68431.109999999986</v>
      </c>
      <c r="Z165" s="3">
        <f t="shared" si="50"/>
        <v>3544.0599999999977</v>
      </c>
      <c r="AA165" s="3">
        <f t="shared" si="51"/>
        <v>17529.06666388514</v>
      </c>
      <c r="AB165" s="3">
        <f t="shared" si="52"/>
        <v>0</v>
      </c>
      <c r="AC165" s="2">
        <f t="shared" si="53"/>
        <v>-90.043248106743704</v>
      </c>
    </row>
    <row r="166" spans="1:29" x14ac:dyDescent="0.25">
      <c r="A166" s="1" t="s">
        <v>9</v>
      </c>
      <c r="B166" s="1" t="s">
        <v>20</v>
      </c>
      <c r="C166" s="15">
        <v>1877.9</v>
      </c>
      <c r="D166" s="6">
        <v>15708274.110000001</v>
      </c>
      <c r="E166" s="7">
        <v>-1808675.6804647991</v>
      </c>
      <c r="F166" s="6">
        <v>13899598.429535203</v>
      </c>
      <c r="G166" s="6">
        <v>8129683.46</v>
      </c>
      <c r="H166" s="6">
        <v>586758.09</v>
      </c>
      <c r="I166" s="6">
        <v>5183156.8795352029</v>
      </c>
      <c r="J166" s="6">
        <v>0</v>
      </c>
      <c r="K166" s="13">
        <v>7401.6712442277021</v>
      </c>
      <c r="L166" s="14">
        <v>1870.2</v>
      </c>
      <c r="M166" s="5">
        <v>15619391.299999999</v>
      </c>
      <c r="N166" s="3">
        <v>-1797749.9517003051</v>
      </c>
      <c r="O166" s="5">
        <v>13821641.348299693</v>
      </c>
      <c r="P166" s="5">
        <v>5707144.8600000003</v>
      </c>
      <c r="Q166" s="5">
        <v>454150.42</v>
      </c>
      <c r="R166" s="5">
        <v>7660346.0682996931</v>
      </c>
      <c r="S166" s="5">
        <v>0</v>
      </c>
      <c r="T166" s="13">
        <v>7390.4616342100808</v>
      </c>
      <c r="U166" s="4">
        <f t="shared" si="45"/>
        <v>-7.7000000000000455</v>
      </c>
      <c r="V166" s="3">
        <f t="shared" si="46"/>
        <v>-88882.810000002384</v>
      </c>
      <c r="W166" s="3">
        <f t="shared" si="47"/>
        <v>10925.72876449395</v>
      </c>
      <c r="X166" s="3">
        <f t="shared" si="48"/>
        <v>-77957.081235509366</v>
      </c>
      <c r="Y166" s="3">
        <f t="shared" si="49"/>
        <v>-2422538.5999999996</v>
      </c>
      <c r="Z166" s="3">
        <f t="shared" si="50"/>
        <v>-132607.66999999998</v>
      </c>
      <c r="AA166" s="3">
        <f t="shared" si="51"/>
        <v>2477189.1887644902</v>
      </c>
      <c r="AB166" s="3">
        <f t="shared" si="52"/>
        <v>0</v>
      </c>
      <c r="AC166" s="2">
        <f t="shared" si="53"/>
        <v>-11.209610017621344</v>
      </c>
    </row>
    <row r="167" spans="1:29" x14ac:dyDescent="0.25">
      <c r="A167" s="1" t="s">
        <v>9</v>
      </c>
      <c r="B167" s="1" t="s">
        <v>19</v>
      </c>
      <c r="C167" s="15">
        <v>1931.4</v>
      </c>
      <c r="D167" s="6">
        <v>15569180.360000001</v>
      </c>
      <c r="E167" s="7">
        <v>-1792660.2047245651</v>
      </c>
      <c r="F167" s="6">
        <v>13776520.155275436</v>
      </c>
      <c r="G167" s="6">
        <v>11115582.91</v>
      </c>
      <c r="H167" s="6">
        <v>726275.45</v>
      </c>
      <c r="I167" s="6">
        <v>1934661.795275436</v>
      </c>
      <c r="J167" s="6">
        <v>0</v>
      </c>
      <c r="K167" s="13">
        <v>7132.9192064178496</v>
      </c>
      <c r="L167" s="14">
        <v>1882.7</v>
      </c>
      <c r="M167" s="5">
        <v>15158762.369999999</v>
      </c>
      <c r="N167" s="3">
        <v>-1744732.800087024</v>
      </c>
      <c r="O167" s="5">
        <v>13414029.569912976</v>
      </c>
      <c r="P167" s="5">
        <v>7794131.25</v>
      </c>
      <c r="Q167" s="5">
        <v>674230.49</v>
      </c>
      <c r="R167" s="5">
        <v>4945667.8299129754</v>
      </c>
      <c r="S167" s="5">
        <v>0</v>
      </c>
      <c r="T167" s="13">
        <v>7124.8895575041033</v>
      </c>
      <c r="U167" s="4">
        <f t="shared" si="45"/>
        <v>-48.700000000000045</v>
      </c>
      <c r="V167" s="3">
        <f t="shared" si="46"/>
        <v>-410417.99000000209</v>
      </c>
      <c r="W167" s="3">
        <f t="shared" si="47"/>
        <v>47927.404637541156</v>
      </c>
      <c r="X167" s="3">
        <f t="shared" si="48"/>
        <v>-362490.58536246046</v>
      </c>
      <c r="Y167" s="3">
        <f t="shared" si="49"/>
        <v>-3321451.66</v>
      </c>
      <c r="Z167" s="3">
        <f t="shared" si="50"/>
        <v>-52044.959999999963</v>
      </c>
      <c r="AA167" s="3">
        <f t="shared" si="51"/>
        <v>3011006.0346375396</v>
      </c>
      <c r="AB167" s="3">
        <f t="shared" si="52"/>
        <v>0</v>
      </c>
      <c r="AC167" s="2">
        <f t="shared" si="53"/>
        <v>-8.0296489137463141</v>
      </c>
    </row>
    <row r="168" spans="1:29" x14ac:dyDescent="0.25">
      <c r="A168" s="1" t="s">
        <v>9</v>
      </c>
      <c r="B168" s="1" t="s">
        <v>18</v>
      </c>
      <c r="C168" s="15">
        <v>2246.5</v>
      </c>
      <c r="D168" s="6">
        <v>18347481.16</v>
      </c>
      <c r="E168" s="7">
        <v>-1758334.080000001</v>
      </c>
      <c r="F168" s="6">
        <v>16589147.079999998</v>
      </c>
      <c r="G168" s="6">
        <v>15660703.699999999</v>
      </c>
      <c r="H168" s="6">
        <v>928443.38</v>
      </c>
      <c r="I168" s="6">
        <v>-1.0477378964424133E-9</v>
      </c>
      <c r="J168" s="6">
        <v>354224.10045296792</v>
      </c>
      <c r="K168" s="13">
        <v>7226.7629555072472</v>
      </c>
      <c r="L168" s="14">
        <v>2224.8000000000002</v>
      </c>
      <c r="M168" s="5">
        <v>18075465.460000001</v>
      </c>
      <c r="N168" s="3">
        <v>-2080437.4852735482</v>
      </c>
      <c r="O168" s="5">
        <v>15995027.974726453</v>
      </c>
      <c r="P168" s="5">
        <v>10586336.01</v>
      </c>
      <c r="Q168" s="5">
        <v>946877.57</v>
      </c>
      <c r="R168" s="5">
        <v>4461814.3947264533</v>
      </c>
      <c r="S168" s="5">
        <v>0</v>
      </c>
      <c r="T168" s="13">
        <v>7189.422858111494</v>
      </c>
      <c r="U168" s="4">
        <f t="shared" si="45"/>
        <v>-21.699999999999818</v>
      </c>
      <c r="V168" s="3">
        <f t="shared" si="46"/>
        <v>-272015.69999999925</v>
      </c>
      <c r="W168" s="3">
        <f t="shared" si="47"/>
        <v>-322103.40527354716</v>
      </c>
      <c r="X168" s="3">
        <f t="shared" si="48"/>
        <v>-594119.10527354479</v>
      </c>
      <c r="Y168" s="3">
        <f t="shared" si="49"/>
        <v>-5074367.6899999995</v>
      </c>
      <c r="Z168" s="3">
        <f t="shared" si="50"/>
        <v>18434.189999999944</v>
      </c>
      <c r="AA168" s="3">
        <f t="shared" si="51"/>
        <v>4461814.3947264543</v>
      </c>
      <c r="AB168" s="3">
        <f t="shared" si="52"/>
        <v>-354224.10045296792</v>
      </c>
      <c r="AC168" s="2">
        <f t="shared" si="53"/>
        <v>-37.340097395753219</v>
      </c>
    </row>
    <row r="169" spans="1:29" x14ac:dyDescent="0.25">
      <c r="A169" s="1" t="s">
        <v>9</v>
      </c>
      <c r="B169" s="1" t="s">
        <v>17</v>
      </c>
      <c r="C169" s="15">
        <v>5528.7</v>
      </c>
      <c r="D169" s="6">
        <v>44058542.020000003</v>
      </c>
      <c r="E169" s="7">
        <v>-5072970.6465703156</v>
      </c>
      <c r="F169" s="6">
        <v>38985571.373429686</v>
      </c>
      <c r="G169" s="6">
        <v>15934304.93</v>
      </c>
      <c r="H169" s="6">
        <v>1124153.03</v>
      </c>
      <c r="I169" s="6">
        <v>21927113.413429685</v>
      </c>
      <c r="J169" s="6">
        <v>0</v>
      </c>
      <c r="K169" s="13">
        <v>7051.4897486623777</v>
      </c>
      <c r="L169" s="14">
        <v>5738</v>
      </c>
      <c r="M169" s="5">
        <v>45707071.840000004</v>
      </c>
      <c r="N169" s="3">
        <v>-5260761.1023050807</v>
      </c>
      <c r="O169" s="5">
        <v>40446310.737694919</v>
      </c>
      <c r="P169" s="5">
        <v>18365265.539999999</v>
      </c>
      <c r="Q169" s="5">
        <v>1081438.7</v>
      </c>
      <c r="R169" s="5">
        <v>20999606.497694921</v>
      </c>
      <c r="S169" s="5">
        <v>0</v>
      </c>
      <c r="T169" s="13">
        <v>7048.8516447708116</v>
      </c>
      <c r="U169" s="4">
        <f t="shared" si="45"/>
        <v>209.30000000000018</v>
      </c>
      <c r="V169" s="3">
        <f t="shared" si="46"/>
        <v>1648529.8200000003</v>
      </c>
      <c r="W169" s="3">
        <f t="shared" si="47"/>
        <v>-187790.45573476516</v>
      </c>
      <c r="X169" s="3">
        <f t="shared" si="48"/>
        <v>1460739.3642652333</v>
      </c>
      <c r="Y169" s="3">
        <f t="shared" si="49"/>
        <v>2430960.6099999994</v>
      </c>
      <c r="Z169" s="3">
        <f t="shared" si="50"/>
        <v>-42714.330000000075</v>
      </c>
      <c r="AA169" s="3">
        <f t="shared" si="51"/>
        <v>-927506.91573476419</v>
      </c>
      <c r="AB169" s="3">
        <f t="shared" si="52"/>
        <v>0</v>
      </c>
      <c r="AC169" s="2">
        <f t="shared" si="53"/>
        <v>-2.6381038915660611</v>
      </c>
    </row>
    <row r="170" spans="1:29" x14ac:dyDescent="0.25">
      <c r="A170" s="1" t="s">
        <v>9</v>
      </c>
      <c r="B170" s="1" t="s">
        <v>16</v>
      </c>
      <c r="C170" s="15">
        <v>3778.4</v>
      </c>
      <c r="D170" s="6">
        <v>30110296.300000001</v>
      </c>
      <c r="E170" s="7">
        <v>-3466947.4359840555</v>
      </c>
      <c r="F170" s="6">
        <v>26643348.864015944</v>
      </c>
      <c r="G170" s="6">
        <v>5738841.1900000004</v>
      </c>
      <c r="H170" s="6">
        <v>487803.8</v>
      </c>
      <c r="I170" s="6">
        <v>20416703.874015942</v>
      </c>
      <c r="J170" s="6">
        <v>0</v>
      </c>
      <c r="K170" s="13">
        <v>7051.4897480457184</v>
      </c>
      <c r="L170" s="14">
        <v>3622</v>
      </c>
      <c r="M170" s="5">
        <v>28851692.960000001</v>
      </c>
      <c r="N170" s="3">
        <v>-3320752.3026401186</v>
      </c>
      <c r="O170" s="5">
        <v>25530940.657359883</v>
      </c>
      <c r="P170" s="5">
        <v>5969152.54</v>
      </c>
      <c r="Q170" s="5">
        <v>406205.59</v>
      </c>
      <c r="R170" s="5">
        <v>19155582.527359884</v>
      </c>
      <c r="S170" s="5">
        <v>0</v>
      </c>
      <c r="T170" s="13">
        <v>7048.8516447708125</v>
      </c>
      <c r="U170" s="4">
        <f t="shared" si="45"/>
        <v>-156.40000000000009</v>
      </c>
      <c r="V170" s="3">
        <f t="shared" si="46"/>
        <v>-1258603.3399999999</v>
      </c>
      <c r="W170" s="3">
        <f t="shared" si="47"/>
        <v>146195.13334393688</v>
      </c>
      <c r="X170" s="3">
        <f t="shared" si="48"/>
        <v>-1112408.2066560611</v>
      </c>
      <c r="Y170" s="3">
        <f t="shared" si="49"/>
        <v>230311.34999999963</v>
      </c>
      <c r="Z170" s="3">
        <f t="shared" si="50"/>
        <v>-81598.209999999963</v>
      </c>
      <c r="AA170" s="3">
        <f t="shared" si="51"/>
        <v>-1261121.346656058</v>
      </c>
      <c r="AB170" s="3">
        <f t="shared" si="52"/>
        <v>0</v>
      </c>
      <c r="AC170" s="2">
        <f t="shared" si="53"/>
        <v>-2.6381032749059159</v>
      </c>
    </row>
    <row r="171" spans="1:29" x14ac:dyDescent="0.25">
      <c r="A171" s="1" t="s">
        <v>9</v>
      </c>
      <c r="B171" s="1" t="s">
        <v>15</v>
      </c>
      <c r="C171" s="15">
        <v>21409.1</v>
      </c>
      <c r="D171" s="6">
        <v>176942413.75999999</v>
      </c>
      <c r="E171" s="7">
        <v>-20373431.121036887</v>
      </c>
      <c r="F171" s="6">
        <v>156568982.6389631</v>
      </c>
      <c r="G171" s="6">
        <v>30720487.559999999</v>
      </c>
      <c r="H171" s="6">
        <v>2283849.88</v>
      </c>
      <c r="I171" s="6">
        <v>123564645.19896311</v>
      </c>
      <c r="J171" s="6">
        <v>0</v>
      </c>
      <c r="K171" s="13">
        <v>7313.1977822030403</v>
      </c>
      <c r="L171" s="14">
        <v>21432.400000000001</v>
      </c>
      <c r="M171" s="5">
        <v>177513297.57999998</v>
      </c>
      <c r="N171" s="3">
        <v>-20431303.37291741</v>
      </c>
      <c r="O171" s="5">
        <v>157081994.20708257</v>
      </c>
      <c r="P171" s="5">
        <v>31518029.07</v>
      </c>
      <c r="Q171" s="5">
        <v>1944616.36</v>
      </c>
      <c r="R171" s="5">
        <v>123619348.77708258</v>
      </c>
      <c r="S171" s="5">
        <v>0</v>
      </c>
      <c r="T171" s="13">
        <v>7329.1835821971672</v>
      </c>
      <c r="U171" s="4">
        <f t="shared" si="45"/>
        <v>23.30000000000291</v>
      </c>
      <c r="V171" s="3">
        <f t="shared" si="46"/>
        <v>570883.81999999285</v>
      </c>
      <c r="W171" s="3">
        <f t="shared" si="47"/>
        <v>-57872.251880522817</v>
      </c>
      <c r="X171" s="3">
        <f t="shared" si="48"/>
        <v>513011.5681194663</v>
      </c>
      <c r="Y171" s="3">
        <f t="shared" si="49"/>
        <v>797541.51000000164</v>
      </c>
      <c r="Z171" s="3">
        <f t="shared" si="50"/>
        <v>-339233.51999999979</v>
      </c>
      <c r="AA171" s="3">
        <f t="shared" si="51"/>
        <v>54703.578119471669</v>
      </c>
      <c r="AB171" s="3">
        <f t="shared" si="52"/>
        <v>0</v>
      </c>
      <c r="AC171" s="2">
        <f t="shared" si="53"/>
        <v>15.985799994126864</v>
      </c>
    </row>
    <row r="172" spans="1:29" x14ac:dyDescent="0.25">
      <c r="A172" s="1" t="s">
        <v>9</v>
      </c>
      <c r="B172" s="1" t="s">
        <v>14</v>
      </c>
      <c r="C172" s="15">
        <v>1128.7</v>
      </c>
      <c r="D172" s="6">
        <v>9638229.4699999988</v>
      </c>
      <c r="E172" s="7">
        <v>-1109761.0802469074</v>
      </c>
      <c r="F172" s="6">
        <v>8528468.3897530921</v>
      </c>
      <c r="G172" s="6">
        <v>7570806.8799999999</v>
      </c>
      <c r="H172" s="6">
        <v>658753.1</v>
      </c>
      <c r="I172" s="6">
        <v>298908.40975309222</v>
      </c>
      <c r="J172" s="6">
        <v>0</v>
      </c>
      <c r="K172" s="13">
        <v>7556.009913841669</v>
      </c>
      <c r="L172" s="14">
        <v>1126.7</v>
      </c>
      <c r="M172" s="5">
        <v>9562262.1400000006</v>
      </c>
      <c r="N172" s="3">
        <v>-1100590.6677253586</v>
      </c>
      <c r="O172" s="5">
        <v>8461671.4722746424</v>
      </c>
      <c r="P172" s="5">
        <v>5569013.4199999999</v>
      </c>
      <c r="Q172" s="5">
        <v>595085.4</v>
      </c>
      <c r="R172" s="5">
        <v>2297572.6522746426</v>
      </c>
      <c r="S172" s="5">
        <v>0</v>
      </c>
      <c r="T172" s="13">
        <v>7510.1371015129516</v>
      </c>
      <c r="U172" s="4">
        <f t="shared" si="45"/>
        <v>-2</v>
      </c>
      <c r="V172" s="3">
        <f t="shared" si="46"/>
        <v>-75967.329999998212</v>
      </c>
      <c r="W172" s="3">
        <f t="shared" si="47"/>
        <v>9170.412521548802</v>
      </c>
      <c r="X172" s="3">
        <f t="shared" si="48"/>
        <v>-66796.917478449643</v>
      </c>
      <c r="Y172" s="3">
        <f t="shared" si="49"/>
        <v>-2001793.46</v>
      </c>
      <c r="Z172" s="3">
        <f t="shared" si="50"/>
        <v>-63667.699999999953</v>
      </c>
      <c r="AA172" s="3">
        <f t="shared" si="51"/>
        <v>1998664.2425215505</v>
      </c>
      <c r="AB172" s="3">
        <f t="shared" si="52"/>
        <v>0</v>
      </c>
      <c r="AC172" s="2">
        <f t="shared" si="53"/>
        <v>-45.872812328717373</v>
      </c>
    </row>
    <row r="173" spans="1:29" x14ac:dyDescent="0.25">
      <c r="A173" s="1" t="s">
        <v>9</v>
      </c>
      <c r="B173" s="1" t="s">
        <v>13</v>
      </c>
      <c r="C173" s="15">
        <v>2212.9</v>
      </c>
      <c r="D173" s="6">
        <v>19177342.960000001</v>
      </c>
      <c r="E173" s="7">
        <v>-2208109.7888152925</v>
      </c>
      <c r="F173" s="6">
        <v>16969233.171184707</v>
      </c>
      <c r="G173" s="6">
        <v>14308600.76</v>
      </c>
      <c r="H173" s="6">
        <v>618558.46</v>
      </c>
      <c r="I173" s="6">
        <v>2042073.9511847077</v>
      </c>
      <c r="J173" s="6">
        <v>0</v>
      </c>
      <c r="K173" s="13">
        <v>7668.3235443014628</v>
      </c>
      <c r="L173" s="14">
        <v>2226.8000000000002</v>
      </c>
      <c r="M173" s="5">
        <v>18911337.509999998</v>
      </c>
      <c r="N173" s="3">
        <v>-2176644.1112971324</v>
      </c>
      <c r="O173" s="5">
        <v>16734693.398702865</v>
      </c>
      <c r="P173" s="5">
        <v>12774559.68</v>
      </c>
      <c r="Q173" s="5">
        <v>676306.57</v>
      </c>
      <c r="R173" s="5">
        <v>3283827.1487028659</v>
      </c>
      <c r="S173" s="5">
        <v>0</v>
      </c>
      <c r="T173" s="13">
        <v>7515.1308598450078</v>
      </c>
      <c r="U173" s="4">
        <f t="shared" si="45"/>
        <v>13.900000000000091</v>
      </c>
      <c r="V173" s="3">
        <f t="shared" si="46"/>
        <v>-266005.45000000298</v>
      </c>
      <c r="W173" s="3">
        <f t="shared" si="47"/>
        <v>31465.677518160082</v>
      </c>
      <c r="X173" s="3">
        <f t="shared" si="48"/>
        <v>-234539.77248184197</v>
      </c>
      <c r="Y173" s="3">
        <f t="shared" si="49"/>
        <v>-1534041.08</v>
      </c>
      <c r="Z173" s="3">
        <f t="shared" si="50"/>
        <v>57748.109999999986</v>
      </c>
      <c r="AA173" s="3">
        <f t="shared" si="51"/>
        <v>1241753.1975181582</v>
      </c>
      <c r="AB173" s="3">
        <f t="shared" si="52"/>
        <v>0</v>
      </c>
      <c r="AC173" s="2">
        <f t="shared" si="53"/>
        <v>-153.19268445645503</v>
      </c>
    </row>
    <row r="174" spans="1:29" x14ac:dyDescent="0.25">
      <c r="A174" s="1" t="s">
        <v>9</v>
      </c>
      <c r="B174" s="1" t="s">
        <v>12</v>
      </c>
      <c r="C174" s="15">
        <v>837.5</v>
      </c>
      <c r="D174" s="6">
        <v>7367593.6600000001</v>
      </c>
      <c r="E174" s="7">
        <v>-848316.45940692327</v>
      </c>
      <c r="F174" s="6">
        <v>6519277.2005930766</v>
      </c>
      <c r="G174" s="6">
        <v>3042203.08</v>
      </c>
      <c r="H174" s="6">
        <v>221647.04</v>
      </c>
      <c r="I174" s="6">
        <v>3255427.0805930765</v>
      </c>
      <c r="J174" s="6">
        <v>0</v>
      </c>
      <c r="K174" s="13">
        <v>7784.2115827977032</v>
      </c>
      <c r="L174" s="14">
        <v>853.8</v>
      </c>
      <c r="M174" s="5">
        <v>7475866.8000000007</v>
      </c>
      <c r="N174" s="3">
        <v>-860452.17258997262</v>
      </c>
      <c r="O174" s="5">
        <v>6615414.6274100281</v>
      </c>
      <c r="P174" s="5">
        <v>3009469.87</v>
      </c>
      <c r="Q174" s="5">
        <v>187499.76</v>
      </c>
      <c r="R174" s="5">
        <v>3418444.9974100282</v>
      </c>
      <c r="S174" s="5">
        <v>0</v>
      </c>
      <c r="T174" s="13">
        <v>7748.2017186812236</v>
      </c>
      <c r="U174" s="4">
        <f t="shared" si="45"/>
        <v>16.299999999999955</v>
      </c>
      <c r="V174" s="3">
        <f t="shared" si="46"/>
        <v>108273.1400000006</v>
      </c>
      <c r="W174" s="3">
        <f t="shared" si="47"/>
        <v>-12135.713183049345</v>
      </c>
      <c r="X174" s="3">
        <f t="shared" si="48"/>
        <v>96137.426816951483</v>
      </c>
      <c r="Y174" s="3">
        <f t="shared" si="49"/>
        <v>-32733.209999999963</v>
      </c>
      <c r="Z174" s="3">
        <f t="shared" si="50"/>
        <v>-34147.279999999999</v>
      </c>
      <c r="AA174" s="3">
        <f t="shared" si="51"/>
        <v>163017.91681695171</v>
      </c>
      <c r="AB174" s="3">
        <f t="shared" si="52"/>
        <v>0</v>
      </c>
      <c r="AC174" s="2">
        <f t="shared" si="53"/>
        <v>-36.009864116479548</v>
      </c>
    </row>
    <row r="175" spans="1:29" x14ac:dyDescent="0.25">
      <c r="A175" s="1" t="s">
        <v>9</v>
      </c>
      <c r="B175" s="1" t="s">
        <v>11</v>
      </c>
      <c r="C175" s="15">
        <v>164.7</v>
      </c>
      <c r="D175" s="6">
        <v>2378305.08</v>
      </c>
      <c r="E175" s="7">
        <v>-273841.83194151608</v>
      </c>
      <c r="F175" s="6">
        <v>2104463.2480584839</v>
      </c>
      <c r="G175" s="6">
        <v>1874584.29</v>
      </c>
      <c r="H175" s="6">
        <v>140147.73000000001</v>
      </c>
      <c r="I175" s="6">
        <v>89731.228058483888</v>
      </c>
      <c r="J175" s="6">
        <v>0</v>
      </c>
      <c r="K175" s="13">
        <v>12777.554633020547</v>
      </c>
      <c r="L175" s="14">
        <v>167.7</v>
      </c>
      <c r="M175" s="5">
        <v>2407028.15</v>
      </c>
      <c r="N175" s="3">
        <v>-277042.46966421633</v>
      </c>
      <c r="O175" s="5">
        <v>2129985.6803357834</v>
      </c>
      <c r="P175" s="5">
        <v>1443254.52</v>
      </c>
      <c r="Q175" s="5">
        <v>138434.85999999999</v>
      </c>
      <c r="R175" s="5">
        <v>548296.30033578339</v>
      </c>
      <c r="S175" s="5">
        <v>0</v>
      </c>
      <c r="T175" s="13">
        <v>12701.166847559831</v>
      </c>
      <c r="U175" s="4">
        <f t="shared" si="45"/>
        <v>3</v>
      </c>
      <c r="V175" s="3">
        <f t="shared" si="46"/>
        <v>28723.069999999832</v>
      </c>
      <c r="W175" s="3">
        <f t="shared" si="47"/>
        <v>-3200.6377227002522</v>
      </c>
      <c r="X175" s="3">
        <f t="shared" si="48"/>
        <v>25522.432277299464</v>
      </c>
      <c r="Y175" s="3">
        <f t="shared" si="49"/>
        <v>-431329.77</v>
      </c>
      <c r="Z175" s="3">
        <f t="shared" si="50"/>
        <v>-1712.8700000000244</v>
      </c>
      <c r="AA175" s="3">
        <f t="shared" si="51"/>
        <v>458565.07227729948</v>
      </c>
      <c r="AB175" s="3">
        <f t="shared" si="52"/>
        <v>0</v>
      </c>
      <c r="AC175" s="2">
        <f t="shared" si="53"/>
        <v>-76.387785460716259</v>
      </c>
    </row>
    <row r="176" spans="1:29" x14ac:dyDescent="0.25">
      <c r="A176" s="1" t="s">
        <v>9</v>
      </c>
      <c r="B176" s="1" t="s">
        <v>10</v>
      </c>
      <c r="C176" s="15">
        <v>194.1</v>
      </c>
      <c r="D176" s="6">
        <v>2600745.16</v>
      </c>
      <c r="E176" s="7">
        <v>-180636.46999999997</v>
      </c>
      <c r="F176" s="6">
        <v>2420108.6900000004</v>
      </c>
      <c r="G176" s="6">
        <v>2261010.7000000002</v>
      </c>
      <c r="H176" s="6">
        <v>159097.99</v>
      </c>
      <c r="I176" s="6">
        <v>2.3283064365386963E-10</v>
      </c>
      <c r="J176" s="6">
        <v>106085.62</v>
      </c>
      <c r="K176" s="13">
        <v>11921.80870685214</v>
      </c>
      <c r="L176" s="14">
        <v>202.3</v>
      </c>
      <c r="M176" s="5">
        <v>2672697.8000000003</v>
      </c>
      <c r="N176" s="3">
        <v>-177946.38000000018</v>
      </c>
      <c r="O176" s="5">
        <v>2494751.42</v>
      </c>
      <c r="P176" s="5">
        <v>2335649.87</v>
      </c>
      <c r="Q176" s="5">
        <v>159101.54999999999</v>
      </c>
      <c r="R176" s="5">
        <v>0</v>
      </c>
      <c r="S176" s="5">
        <v>104365.26</v>
      </c>
      <c r="T176" s="13">
        <v>11816.046267918933</v>
      </c>
      <c r="U176" s="4">
        <f t="shared" si="45"/>
        <v>8.2000000000000171</v>
      </c>
      <c r="V176" s="3">
        <f t="shared" si="46"/>
        <v>71952.64000000013</v>
      </c>
      <c r="W176" s="3">
        <f t="shared" si="47"/>
        <v>2690.0899999997928</v>
      </c>
      <c r="X176" s="3">
        <f t="shared" si="48"/>
        <v>74642.729999999516</v>
      </c>
      <c r="Y176" s="3">
        <f t="shared" si="49"/>
        <v>74639.169999999925</v>
      </c>
      <c r="Z176" s="3">
        <f t="shared" si="50"/>
        <v>3.5599999999976717</v>
      </c>
      <c r="AA176" s="3">
        <f t="shared" si="51"/>
        <v>-2.3283064365386963E-10</v>
      </c>
      <c r="AB176" s="3">
        <f t="shared" si="52"/>
        <v>-1720.3600000000006</v>
      </c>
      <c r="AC176" s="2">
        <f t="shared" si="53"/>
        <v>-105.76243893320679</v>
      </c>
    </row>
    <row r="177" spans="1:32" x14ac:dyDescent="0.25">
      <c r="A177" s="1" t="s">
        <v>9</v>
      </c>
      <c r="B177" s="1" t="s">
        <v>8</v>
      </c>
      <c r="C177" s="15">
        <v>84.5</v>
      </c>
      <c r="D177" s="6">
        <v>1424659.02</v>
      </c>
      <c r="E177" s="7">
        <v>-164037.50688234036</v>
      </c>
      <c r="F177" s="6">
        <v>1260621.5131176596</v>
      </c>
      <c r="G177" s="6">
        <v>1058136.44</v>
      </c>
      <c r="H177" s="6">
        <v>75271.09</v>
      </c>
      <c r="I177" s="6">
        <v>127213.98311765966</v>
      </c>
      <c r="J177" s="6">
        <v>0</v>
      </c>
      <c r="K177" s="13">
        <v>14918.597788374669</v>
      </c>
      <c r="L177" s="14">
        <v>78.2</v>
      </c>
      <c r="M177" s="5">
        <v>1327550.8799999999</v>
      </c>
      <c r="N177" s="3">
        <v>-118622.36999999994</v>
      </c>
      <c r="O177" s="5">
        <v>1208928.51</v>
      </c>
      <c r="P177" s="5">
        <v>1130636.94</v>
      </c>
      <c r="Q177" s="5">
        <v>78291.570000000007</v>
      </c>
      <c r="R177" s="5">
        <v>0</v>
      </c>
      <c r="S177" s="5">
        <v>34175.167660747276</v>
      </c>
      <c r="T177" s="13">
        <v>15022.421257535201</v>
      </c>
      <c r="U177" s="4">
        <f t="shared" si="45"/>
        <v>-6.2999999999999972</v>
      </c>
      <c r="V177" s="3">
        <f t="shared" si="46"/>
        <v>-97108.14000000013</v>
      </c>
      <c r="W177" s="3">
        <f t="shared" si="47"/>
        <v>45415.136882340419</v>
      </c>
      <c r="X177" s="3">
        <f t="shared" si="48"/>
        <v>-51693.003117659595</v>
      </c>
      <c r="Y177" s="3">
        <f t="shared" si="49"/>
        <v>72500.5</v>
      </c>
      <c r="Z177" s="3">
        <f t="shared" si="50"/>
        <v>3020.4800000000105</v>
      </c>
      <c r="AA177" s="3">
        <f t="shared" si="51"/>
        <v>-127213.98311765966</v>
      </c>
      <c r="AB177" s="3">
        <f t="shared" si="52"/>
        <v>34175.167660747276</v>
      </c>
      <c r="AC177" s="2">
        <f t="shared" si="53"/>
        <v>103.82346916053211</v>
      </c>
    </row>
    <row r="178" spans="1:32" x14ac:dyDescent="0.25">
      <c r="A178" s="1" t="s">
        <v>4</v>
      </c>
      <c r="B178" s="1" t="s">
        <v>7</v>
      </c>
      <c r="C178" s="15">
        <v>743</v>
      </c>
      <c r="D178" s="6">
        <v>6915314.9799999995</v>
      </c>
      <c r="E178" s="7">
        <v>-796240.37239823269</v>
      </c>
      <c r="F178" s="6">
        <v>6119074.6076017665</v>
      </c>
      <c r="G178" s="6">
        <v>2223805.94</v>
      </c>
      <c r="H178" s="6">
        <v>252860.57</v>
      </c>
      <c r="I178" s="6">
        <v>3642408.0976017667</v>
      </c>
      <c r="J178" s="6">
        <v>0</v>
      </c>
      <c r="K178" s="13">
        <v>8235.6320425326594</v>
      </c>
      <c r="L178" s="14">
        <v>768.7</v>
      </c>
      <c r="M178" s="5">
        <v>7189486.6400000006</v>
      </c>
      <c r="N178" s="3">
        <v>-827490.58600062027</v>
      </c>
      <c r="O178" s="5">
        <v>6361996.0539993802</v>
      </c>
      <c r="P178" s="5">
        <v>1965824.15</v>
      </c>
      <c r="Q178" s="5">
        <v>246165.73</v>
      </c>
      <c r="R178" s="5">
        <v>4150006.1739993808</v>
      </c>
      <c r="S178" s="5">
        <v>0</v>
      </c>
      <c r="T178" s="13">
        <v>8276.3055210086895</v>
      </c>
      <c r="U178" s="4">
        <f t="shared" si="45"/>
        <v>25.700000000000045</v>
      </c>
      <c r="V178" s="3">
        <f t="shared" si="46"/>
        <v>274171.66000000108</v>
      </c>
      <c r="W178" s="3">
        <f t="shared" si="47"/>
        <v>-31250.213602387579</v>
      </c>
      <c r="X178" s="3">
        <f t="shared" si="48"/>
        <v>242921.44639761373</v>
      </c>
      <c r="Y178" s="3">
        <f t="shared" si="49"/>
        <v>-257981.79000000004</v>
      </c>
      <c r="Z178" s="3">
        <f t="shared" si="50"/>
        <v>-6694.8399999999965</v>
      </c>
      <c r="AA178" s="3">
        <f t="shared" si="51"/>
        <v>507598.07639761409</v>
      </c>
      <c r="AB178" s="3">
        <f t="shared" si="52"/>
        <v>0</v>
      </c>
      <c r="AC178" s="2">
        <f t="shared" si="53"/>
        <v>40.673478476030141</v>
      </c>
    </row>
    <row r="179" spans="1:32" x14ac:dyDescent="0.25">
      <c r="A179" s="1" t="s">
        <v>4</v>
      </c>
      <c r="B179" s="1" t="s">
        <v>6</v>
      </c>
      <c r="C179" s="15">
        <v>758.5</v>
      </c>
      <c r="D179" s="6">
        <v>6710023.1399999997</v>
      </c>
      <c r="E179" s="7">
        <v>-772602.74322231358</v>
      </c>
      <c r="F179" s="6">
        <v>5937420.3967776857</v>
      </c>
      <c r="G179" s="6">
        <v>1506238.44</v>
      </c>
      <c r="H179" s="6">
        <v>177761.59</v>
      </c>
      <c r="I179" s="6">
        <v>4253420.3667776864</v>
      </c>
      <c r="J179" s="6">
        <v>0</v>
      </c>
      <c r="K179" s="13">
        <v>7827.8449529040026</v>
      </c>
      <c r="L179" s="14">
        <v>648.70000000000005</v>
      </c>
      <c r="M179" s="5">
        <v>5855218.7999999998</v>
      </c>
      <c r="N179" s="3">
        <v>-673919.94429992407</v>
      </c>
      <c r="O179" s="5">
        <v>5181298.8557000756</v>
      </c>
      <c r="P179" s="5">
        <v>1335345.77</v>
      </c>
      <c r="Q179" s="5">
        <v>172255.38</v>
      </c>
      <c r="R179" s="5">
        <v>3673697.7057000757</v>
      </c>
      <c r="S179" s="5">
        <v>0</v>
      </c>
      <c r="T179" s="13">
        <v>7987.2034156005475</v>
      </c>
      <c r="U179" s="4">
        <f t="shared" si="45"/>
        <v>-109.79999999999995</v>
      </c>
      <c r="V179" s="3">
        <f t="shared" si="46"/>
        <v>-854804.33999999985</v>
      </c>
      <c r="W179" s="3">
        <f t="shared" si="47"/>
        <v>98682.798922389513</v>
      </c>
      <c r="X179" s="3">
        <f t="shared" si="48"/>
        <v>-756121.54107761011</v>
      </c>
      <c r="Y179" s="3">
        <f t="shared" si="49"/>
        <v>-170892.66999999993</v>
      </c>
      <c r="Z179" s="3">
        <f t="shared" si="50"/>
        <v>-5506.2099999999919</v>
      </c>
      <c r="AA179" s="3">
        <f t="shared" si="51"/>
        <v>-579722.66107761068</v>
      </c>
      <c r="AB179" s="3">
        <f t="shared" si="52"/>
        <v>0</v>
      </c>
      <c r="AC179" s="2">
        <f t="shared" si="53"/>
        <v>159.35846269654485</v>
      </c>
    </row>
    <row r="180" spans="1:32" x14ac:dyDescent="0.25">
      <c r="A180" s="1" t="s">
        <v>4</v>
      </c>
      <c r="B180" s="1" t="s">
        <v>5</v>
      </c>
      <c r="C180" s="15">
        <v>201.8</v>
      </c>
      <c r="D180" s="6">
        <v>2741078.45</v>
      </c>
      <c r="E180" s="7">
        <v>-315612.13511069468</v>
      </c>
      <c r="F180" s="6">
        <v>2425466.3148893053</v>
      </c>
      <c r="G180" s="6">
        <v>400884.32</v>
      </c>
      <c r="H180" s="6">
        <v>43810.1</v>
      </c>
      <c r="I180" s="6">
        <v>1980771.8948893051</v>
      </c>
      <c r="J180" s="6">
        <v>0</v>
      </c>
      <c r="K180" s="13">
        <v>12019.159142167022</v>
      </c>
      <c r="L180" s="14">
        <v>204.9</v>
      </c>
      <c r="M180" s="5">
        <v>2780551.29</v>
      </c>
      <c r="N180" s="3">
        <v>-320033.97900004731</v>
      </c>
      <c r="O180" s="5">
        <v>2460517.3109999527</v>
      </c>
      <c r="P180" s="5">
        <v>354678.05</v>
      </c>
      <c r="Q180" s="5">
        <v>45073.63</v>
      </c>
      <c r="R180" s="5">
        <v>2060765.630999953</v>
      </c>
      <c r="S180" s="5">
        <v>0</v>
      </c>
      <c r="T180" s="13">
        <v>12008.381215226709</v>
      </c>
      <c r="U180" s="4">
        <f t="shared" si="45"/>
        <v>3.0999999999999943</v>
      </c>
      <c r="V180" s="3">
        <f t="shared" si="46"/>
        <v>39472.839999999851</v>
      </c>
      <c r="W180" s="3">
        <f t="shared" si="47"/>
        <v>-4421.8438893526327</v>
      </c>
      <c r="X180" s="3">
        <f t="shared" si="48"/>
        <v>35050.996110647451</v>
      </c>
      <c r="Y180" s="3">
        <f t="shared" si="49"/>
        <v>-46206.270000000019</v>
      </c>
      <c r="Z180" s="3">
        <f t="shared" si="50"/>
        <v>1263.5299999999988</v>
      </c>
      <c r="AA180" s="3">
        <f t="shared" si="51"/>
        <v>79993.736110647907</v>
      </c>
      <c r="AB180" s="3">
        <f t="shared" si="52"/>
        <v>0</v>
      </c>
      <c r="AC180" s="2">
        <f t="shared" si="53"/>
        <v>-10.777926940312682</v>
      </c>
    </row>
    <row r="181" spans="1:32" x14ac:dyDescent="0.25">
      <c r="A181" s="1" t="s">
        <v>4</v>
      </c>
      <c r="B181" s="1" t="s">
        <v>3</v>
      </c>
      <c r="C181" s="15">
        <v>69.099999999999994</v>
      </c>
      <c r="D181" s="6">
        <v>1199032.8600000001</v>
      </c>
      <c r="E181" s="7">
        <v>-138058.55173991196</v>
      </c>
      <c r="F181" s="6">
        <v>1060974.3082600881</v>
      </c>
      <c r="G181" s="6">
        <v>399282.59</v>
      </c>
      <c r="H181" s="6">
        <v>34326.379999999997</v>
      </c>
      <c r="I181" s="6">
        <v>627365.338260088</v>
      </c>
      <c r="J181" s="6">
        <v>0</v>
      </c>
      <c r="K181" s="13">
        <v>15354.186805500553</v>
      </c>
      <c r="L181" s="14">
        <v>68.3</v>
      </c>
      <c r="M181" s="5">
        <v>1189974.21</v>
      </c>
      <c r="N181" s="3">
        <v>-136962.83276750412</v>
      </c>
      <c r="O181" s="5">
        <v>1053011.3772324959</v>
      </c>
      <c r="P181" s="5">
        <v>382660.28</v>
      </c>
      <c r="Q181" s="5">
        <v>45886.98</v>
      </c>
      <c r="R181" s="5">
        <v>624464.11723249592</v>
      </c>
      <c r="S181" s="5">
        <v>0</v>
      </c>
      <c r="T181" s="13">
        <v>15417.443297693939</v>
      </c>
      <c r="U181" s="4">
        <f t="shared" si="45"/>
        <v>-0.79999999999999716</v>
      </c>
      <c r="V181" s="3">
        <f t="shared" si="46"/>
        <v>-9058.6500000001397</v>
      </c>
      <c r="W181" s="3">
        <f t="shared" si="47"/>
        <v>1095.7189724078344</v>
      </c>
      <c r="X181" s="3">
        <f t="shared" si="48"/>
        <v>-7962.9310275921598</v>
      </c>
      <c r="Y181" s="3">
        <f t="shared" si="49"/>
        <v>-16622.309999999998</v>
      </c>
      <c r="Z181" s="3">
        <f t="shared" si="50"/>
        <v>11560.600000000006</v>
      </c>
      <c r="AA181" s="3">
        <f t="shared" si="51"/>
        <v>-2901.2210275920806</v>
      </c>
      <c r="AB181" s="3">
        <f t="shared" si="52"/>
        <v>0</v>
      </c>
      <c r="AC181" s="2">
        <f t="shared" si="53"/>
        <v>63.256492193386293</v>
      </c>
    </row>
    <row r="182" spans="1:32" x14ac:dyDescent="0.25">
      <c r="B182" s="1" t="s">
        <v>2</v>
      </c>
      <c r="J182" s="6">
        <v>0</v>
      </c>
      <c r="K182" s="13"/>
      <c r="T182" s="12"/>
    </row>
    <row r="183" spans="1:32" x14ac:dyDescent="0.25">
      <c r="B183" s="11" t="s">
        <v>1</v>
      </c>
      <c r="C183" s="43">
        <f t="shared" ref="C183:J183" si="54">SUM(C4:C182)</f>
        <v>861441.39999999991</v>
      </c>
      <c r="D183" s="37">
        <f t="shared" si="54"/>
        <v>7226612607.1540003</v>
      </c>
      <c r="E183" s="37">
        <f t="shared" si="54"/>
        <v>-830702393.32000077</v>
      </c>
      <c r="F183" s="37">
        <f t="shared" si="54"/>
        <v>6395910213.8339996</v>
      </c>
      <c r="G183" s="37">
        <f t="shared" si="54"/>
        <v>2121309958.3100009</v>
      </c>
      <c r="H183" s="37">
        <f t="shared" si="54"/>
        <v>159472750.63999999</v>
      </c>
      <c r="I183" s="37">
        <f t="shared" si="54"/>
        <v>4115127504.8840008</v>
      </c>
      <c r="J183" s="37">
        <f t="shared" si="54"/>
        <v>871872.66045296786</v>
      </c>
      <c r="K183" s="36">
        <f>F183/C183</f>
        <v>7424.6608229346775</v>
      </c>
      <c r="L183" s="10">
        <f t="shared" ref="L183:S183" si="55">SUM(L4:L182)</f>
        <v>858795.7999999997</v>
      </c>
      <c r="M183" s="37">
        <f t="shared" si="55"/>
        <v>7201112934.4180031</v>
      </c>
      <c r="N183" s="37">
        <f t="shared" si="55"/>
        <v>-828280474.41799891</v>
      </c>
      <c r="O183" s="37">
        <f t="shared" si="55"/>
        <v>6372832460.0000067</v>
      </c>
      <c r="P183" s="37">
        <f t="shared" si="55"/>
        <v>2089992069.9599993</v>
      </c>
      <c r="Q183" s="37">
        <f t="shared" si="55"/>
        <v>167712885.04000005</v>
      </c>
      <c r="R183" s="37">
        <f t="shared" si="55"/>
        <v>4115127505.0000014</v>
      </c>
      <c r="S183" s="37">
        <f t="shared" si="55"/>
        <v>522958.12493553176</v>
      </c>
      <c r="T183" s="38">
        <f>O183/L183</f>
        <v>7420.6609533954506</v>
      </c>
      <c r="U183" s="9">
        <f t="shared" ref="U183:AB183" si="56">SUM(U4:U182)</f>
        <v>-2645.5999999999908</v>
      </c>
      <c r="V183" s="37">
        <f t="shared" si="56"/>
        <v>-25499672.73600027</v>
      </c>
      <c r="W183" s="37">
        <f t="shared" si="56"/>
        <v>2421918.9020019989</v>
      </c>
      <c r="X183" s="37">
        <f t="shared" si="56"/>
        <v>-23077753.8339983</v>
      </c>
      <c r="Y183" s="37">
        <f t="shared" si="56"/>
        <v>-31317888.350000009</v>
      </c>
      <c r="Z183" s="37">
        <f t="shared" si="56"/>
        <v>8240134.3999999883</v>
      </c>
      <c r="AA183" s="37">
        <f t="shared" si="56"/>
        <v>0.11600189784076065</v>
      </c>
      <c r="AB183" s="37">
        <f t="shared" si="56"/>
        <v>-348914.53551743622</v>
      </c>
      <c r="AC183" s="36">
        <f>T183-K183</f>
        <v>-3.9998695392268928</v>
      </c>
    </row>
    <row r="185" spans="1:32" ht="15" customHeight="1" x14ac:dyDescent="0.25">
      <c r="T185" s="8"/>
      <c r="U185" s="4" t="s">
        <v>0</v>
      </c>
      <c r="AD185" s="39"/>
      <c r="AE185" s="39"/>
      <c r="AF185" s="39"/>
    </row>
    <row r="186" spans="1:32" x14ac:dyDescent="0.25">
      <c r="K186" s="8"/>
      <c r="AD186" s="39"/>
      <c r="AE186" s="39"/>
      <c r="AF186" s="39"/>
    </row>
    <row r="187" spans="1:32" x14ac:dyDescent="0.25">
      <c r="AD187" s="39"/>
      <c r="AE187" s="39"/>
      <c r="AF187" s="39"/>
    </row>
    <row r="189" spans="1:32" ht="17.25" customHeight="1" x14ac:dyDescent="0.25">
      <c r="AD189" s="39"/>
      <c r="AE189" s="39"/>
      <c r="AF189" s="39"/>
    </row>
    <row r="190" spans="1:32" x14ac:dyDescent="0.25">
      <c r="AD190" s="39"/>
      <c r="AE190" s="39"/>
      <c r="AF190" s="39"/>
    </row>
  </sheetData>
  <autoFilter ref="A2:AC183"/>
  <mergeCells count="5">
    <mergeCell ref="AD189:AF190"/>
    <mergeCell ref="L1:T1"/>
    <mergeCell ref="U1:AC1"/>
    <mergeCell ref="C1:K1"/>
    <mergeCell ref="AD185:AF187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FY2016-17 Total Program Funding per HB16-1422  AND
FY2016-17  per Supplemental Request (subject to Legislative Approval)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2016-17 Orig - 2016-17 Supp</vt:lpstr>
      <vt:lpstr>'2016-17 Orig - 2016-17 Supp'!Print_Area</vt:lpstr>
      <vt:lpstr>'2016-17 Orig - 2016-17 Supp'!Print_Titles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Emm, Leanne</dc:creator>
  <cp:lastModifiedBy>Christel, Mary Lynn</cp:lastModifiedBy>
  <cp:lastPrinted>2016-03-02T17:38:49Z</cp:lastPrinted>
  <dcterms:created xsi:type="dcterms:W3CDTF">2015-01-20T15:58:00Z</dcterms:created>
  <dcterms:modified xsi:type="dcterms:W3CDTF">2017-01-27T17:50:56Z</dcterms:modified>
</cp:coreProperties>
</file>