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VEXP\FY20212022\Website\"/>
    </mc:Choice>
  </mc:AlternateContent>
  <xr:revisionPtr revIDLastSave="0" documentId="13_ncr:1_{C6BACBCD-D2C5-4D8E-8E93-1C7C708E1558}" xr6:coauthVersionLast="47" xr6:coauthVersionMax="47" xr10:uidLastSave="{00000000-0000-0000-0000-000000000000}"/>
  <bookViews>
    <workbookView xWindow="-120" yWindow="-120" windowWidth="29040" windowHeight="17640" tabRatio="749" xr2:uid="{00000000-000D-0000-FFFF-FFFF00000000}"/>
  </bookViews>
  <sheets>
    <sheet name="IA" sheetId="4" r:id="rId1"/>
    <sheet name="IB" sheetId="5" r:id="rId2"/>
    <sheet name="IC" sheetId="6" r:id="rId3"/>
  </sheets>
  <definedNames>
    <definedName name="_xlnm._FilterDatabase" localSheetId="0" hidden="1">IA!$A$6:$J$1212</definedName>
    <definedName name="_xlnm._FilterDatabase" localSheetId="1" hidden="1">IB!$A$6:$N$1211</definedName>
    <definedName name="_xlnm._FilterDatabase" localSheetId="2" hidden="1">IC!$A$6:$K$1211</definedName>
    <definedName name="_xlnm.Print_Area" localSheetId="0">IA!$C$3:$J$1247</definedName>
    <definedName name="_xlnm.Print_Area" localSheetId="1">IB!$C$3:$N$1250</definedName>
    <definedName name="_xlnm.Print_Area" localSheetId="2">IC!$C$4:$K$1251</definedName>
    <definedName name="_xlnm.Print_Titles" localSheetId="0">IA!$3:$7</definedName>
    <definedName name="_xlnm.Print_Titles" localSheetId="1">IB!$3:$7</definedName>
    <definedName name="_xlnm.Print_Titles" localSheetId="2">IC!$3:$7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21" i="5" l="1"/>
  <c r="C1007" i="5"/>
  <c r="B1007" i="5"/>
  <c r="A1007" i="5"/>
  <c r="C1001" i="5"/>
  <c r="B1001" i="5"/>
  <c r="A1001" i="5"/>
  <c r="C995" i="5"/>
  <c r="B995" i="5"/>
  <c r="A995" i="5"/>
  <c r="C989" i="5"/>
  <c r="B989" i="5"/>
  <c r="A989" i="5"/>
  <c r="C983" i="5"/>
  <c r="B983" i="5"/>
  <c r="A983" i="5"/>
  <c r="C977" i="5"/>
  <c r="B977" i="5"/>
  <c r="A977" i="5"/>
  <c r="C971" i="5"/>
  <c r="B971" i="5"/>
  <c r="A971" i="5"/>
  <c r="C965" i="5"/>
  <c r="B965" i="5"/>
  <c r="A965" i="5"/>
  <c r="C959" i="5"/>
  <c r="B959" i="5"/>
  <c r="A959" i="5"/>
  <c r="C953" i="5"/>
  <c r="B953" i="5"/>
  <c r="A953" i="5"/>
  <c r="C947" i="5"/>
  <c r="B947" i="5"/>
  <c r="A947" i="5"/>
  <c r="C941" i="5"/>
  <c r="B941" i="5"/>
  <c r="A941" i="5"/>
  <c r="C935" i="5"/>
  <c r="B935" i="5"/>
  <c r="A935" i="5"/>
  <c r="C929" i="5"/>
  <c r="B929" i="5"/>
  <c r="A929" i="5"/>
  <c r="C923" i="5"/>
  <c r="B923" i="5"/>
  <c r="A923" i="5"/>
  <c r="C917" i="5"/>
  <c r="B917" i="5"/>
  <c r="A917" i="5"/>
  <c r="C911" i="5"/>
  <c r="B911" i="5"/>
  <c r="A911" i="5"/>
  <c r="C905" i="5"/>
  <c r="B905" i="5"/>
  <c r="A905" i="5"/>
  <c r="C899" i="5"/>
  <c r="B899" i="5"/>
  <c r="A899" i="5"/>
  <c r="C893" i="5"/>
  <c r="B893" i="5"/>
  <c r="A893" i="5"/>
  <c r="C887" i="5"/>
  <c r="B887" i="5"/>
  <c r="A887" i="5"/>
  <c r="C881" i="5"/>
  <c r="B881" i="5"/>
  <c r="A881" i="5"/>
  <c r="C875" i="5"/>
  <c r="B875" i="5"/>
  <c r="A875" i="5"/>
  <c r="C869" i="5"/>
  <c r="B869" i="5"/>
  <c r="A869" i="5"/>
  <c r="C863" i="5"/>
  <c r="B863" i="5"/>
  <c r="A863" i="5"/>
  <c r="C857" i="5"/>
  <c r="B857" i="5"/>
  <c r="A857" i="5"/>
  <c r="C851" i="5"/>
  <c r="B851" i="5"/>
  <c r="A851" i="5"/>
  <c r="C845" i="5"/>
  <c r="B845" i="5"/>
  <c r="A845" i="5"/>
  <c r="C839" i="5"/>
  <c r="B839" i="5"/>
  <c r="A839" i="5"/>
  <c r="C833" i="5"/>
  <c r="B833" i="5"/>
  <c r="A833" i="5"/>
  <c r="C827" i="5"/>
  <c r="B827" i="5"/>
  <c r="A827" i="5"/>
  <c r="C821" i="5"/>
  <c r="B821" i="5"/>
  <c r="A821" i="5"/>
  <c r="C815" i="5"/>
  <c r="B815" i="5"/>
  <c r="A815" i="5"/>
  <c r="C809" i="5"/>
  <c r="B809" i="5"/>
  <c r="A809" i="5"/>
  <c r="C803" i="5"/>
  <c r="B803" i="5"/>
  <c r="A803" i="5"/>
  <c r="C797" i="5"/>
  <c r="B797" i="5"/>
  <c r="A797" i="5"/>
  <c r="C791" i="5"/>
  <c r="B791" i="5"/>
  <c r="A791" i="5"/>
  <c r="C785" i="5"/>
  <c r="B785" i="5"/>
  <c r="A785" i="5"/>
  <c r="C779" i="5"/>
  <c r="B779" i="5"/>
  <c r="A779" i="5"/>
  <c r="C773" i="5"/>
  <c r="B773" i="5"/>
  <c r="A773" i="5"/>
  <c r="C767" i="5"/>
  <c r="B767" i="5"/>
  <c r="A767" i="5"/>
  <c r="C761" i="5"/>
  <c r="B761" i="5"/>
  <c r="A761" i="5"/>
  <c r="C755" i="5"/>
  <c r="B755" i="5"/>
  <c r="A755" i="5"/>
  <c r="C749" i="5"/>
  <c r="B749" i="5"/>
  <c r="A749" i="5"/>
  <c r="C743" i="5"/>
  <c r="B743" i="5"/>
  <c r="A743" i="5"/>
  <c r="C1013" i="5"/>
  <c r="B1013" i="5"/>
  <c r="A1013" i="5"/>
  <c r="C1019" i="5"/>
  <c r="B1019" i="5"/>
  <c r="A1019" i="5"/>
  <c r="C1025" i="5"/>
  <c r="B1025" i="5"/>
  <c r="A1025" i="5"/>
  <c r="C1031" i="5"/>
  <c r="B1031" i="5"/>
  <c r="A1031" i="5"/>
  <c r="C1037" i="5"/>
  <c r="B1037" i="5"/>
  <c r="A1037" i="5"/>
  <c r="C1043" i="5"/>
  <c r="B1043" i="5"/>
  <c r="A1043" i="5"/>
  <c r="C1049" i="5"/>
  <c r="B1049" i="5"/>
  <c r="A1049" i="5"/>
  <c r="C1055" i="5"/>
  <c r="B1055" i="5"/>
  <c r="A1055" i="5"/>
  <c r="C1061" i="5"/>
  <c r="B1061" i="5"/>
  <c r="A1061" i="5"/>
  <c r="C1067" i="5"/>
  <c r="B1067" i="5"/>
  <c r="A1067" i="5"/>
  <c r="C1073" i="5"/>
  <c r="B1073" i="5"/>
  <c r="A1073" i="5"/>
  <c r="C1079" i="5"/>
  <c r="B1079" i="5"/>
  <c r="A1079" i="5"/>
  <c r="C737" i="5"/>
  <c r="B737" i="5"/>
  <c r="A737" i="5"/>
  <c r="C731" i="5"/>
  <c r="B731" i="5"/>
  <c r="A731" i="5"/>
  <c r="C725" i="5"/>
  <c r="B725" i="5"/>
  <c r="A725" i="5"/>
  <c r="C719" i="5"/>
  <c r="B719" i="5"/>
  <c r="A719" i="5"/>
  <c r="C713" i="5"/>
  <c r="B713" i="5"/>
  <c r="A713" i="5"/>
  <c r="C707" i="5"/>
  <c r="B707" i="5"/>
  <c r="A707" i="5"/>
  <c r="C701" i="5"/>
  <c r="B701" i="5"/>
  <c r="A701" i="5"/>
  <c r="C695" i="5"/>
  <c r="B695" i="5"/>
  <c r="A695" i="5"/>
  <c r="C689" i="5"/>
  <c r="B689" i="5"/>
  <c r="A689" i="5"/>
  <c r="C683" i="5"/>
  <c r="B683" i="5"/>
  <c r="A683" i="5"/>
  <c r="C677" i="5"/>
  <c r="B677" i="5"/>
  <c r="A677" i="5"/>
  <c r="C671" i="5"/>
  <c r="B671" i="5"/>
  <c r="A671" i="5"/>
  <c r="C665" i="5"/>
  <c r="B665" i="5"/>
  <c r="A665" i="5"/>
  <c r="C659" i="5"/>
  <c r="B659" i="5"/>
  <c r="A659" i="5"/>
  <c r="C653" i="5"/>
  <c r="B653" i="5"/>
  <c r="A653" i="5"/>
  <c r="C647" i="5"/>
  <c r="B647" i="5"/>
  <c r="A647" i="5"/>
  <c r="C641" i="5"/>
  <c r="B641" i="5"/>
  <c r="A641" i="5"/>
  <c r="C635" i="5"/>
  <c r="B635" i="5"/>
  <c r="A635" i="5"/>
  <c r="C629" i="5"/>
  <c r="B629" i="5"/>
  <c r="A629" i="5"/>
  <c r="C623" i="5"/>
  <c r="B623" i="5"/>
  <c r="A623" i="5"/>
  <c r="C617" i="5"/>
  <c r="B617" i="5"/>
  <c r="A617" i="5"/>
  <c r="C611" i="5"/>
  <c r="B611" i="5"/>
  <c r="A611" i="5"/>
  <c r="C605" i="5"/>
  <c r="B605" i="5"/>
  <c r="A605" i="5"/>
  <c r="C599" i="5"/>
  <c r="B599" i="5"/>
  <c r="A599" i="5"/>
  <c r="C593" i="5"/>
  <c r="B593" i="5"/>
  <c r="A593" i="5"/>
  <c r="C587" i="5"/>
  <c r="B587" i="5"/>
  <c r="A587" i="5"/>
  <c r="C581" i="5"/>
  <c r="B581" i="5"/>
  <c r="A581" i="5"/>
  <c r="C575" i="5"/>
  <c r="B575" i="5"/>
  <c r="A575" i="5"/>
  <c r="C569" i="5"/>
  <c r="B569" i="5"/>
  <c r="A569" i="5"/>
  <c r="C563" i="5"/>
  <c r="B563" i="5"/>
  <c r="A563" i="5"/>
  <c r="C557" i="5"/>
  <c r="B557" i="5"/>
  <c r="A557" i="5"/>
  <c r="C551" i="5"/>
  <c r="B551" i="5"/>
  <c r="A551" i="5"/>
  <c r="C545" i="5"/>
  <c r="B545" i="5"/>
  <c r="A545" i="5"/>
  <c r="C539" i="5"/>
  <c r="B539" i="5"/>
  <c r="A539" i="5"/>
  <c r="C533" i="5"/>
  <c r="B533" i="5"/>
  <c r="A533" i="5"/>
  <c r="C527" i="5"/>
  <c r="B527" i="5"/>
  <c r="A527" i="5"/>
  <c r="C521" i="5"/>
  <c r="B521" i="5"/>
  <c r="A521" i="5"/>
  <c r="C515" i="5"/>
  <c r="B515" i="5"/>
  <c r="A515" i="5"/>
  <c r="C509" i="5"/>
  <c r="B509" i="5"/>
  <c r="A509" i="5"/>
  <c r="C503" i="5"/>
  <c r="B503" i="5"/>
  <c r="A503" i="5"/>
  <c r="C497" i="5"/>
  <c r="B497" i="5"/>
  <c r="A497" i="5"/>
  <c r="C491" i="5"/>
  <c r="B491" i="5"/>
  <c r="A491" i="5"/>
  <c r="C485" i="5"/>
  <c r="B485" i="5"/>
  <c r="A485" i="5"/>
  <c r="C479" i="5"/>
  <c r="B479" i="5"/>
  <c r="A479" i="5"/>
  <c r="C473" i="5"/>
  <c r="B473" i="5"/>
  <c r="A473" i="5"/>
  <c r="C467" i="5"/>
  <c r="B467" i="5"/>
  <c r="A467" i="5"/>
  <c r="C461" i="5"/>
  <c r="B461" i="5"/>
  <c r="A461" i="5"/>
  <c r="C455" i="5"/>
  <c r="B455" i="5"/>
  <c r="A455" i="5"/>
  <c r="C449" i="5"/>
  <c r="B449" i="5"/>
  <c r="A449" i="5"/>
  <c r="C443" i="5"/>
  <c r="B443" i="5"/>
  <c r="A443" i="5"/>
  <c r="C437" i="5"/>
  <c r="B437" i="5"/>
  <c r="A437" i="5"/>
  <c r="C431" i="5"/>
  <c r="B431" i="5"/>
  <c r="A431" i="5"/>
  <c r="C425" i="5"/>
  <c r="B425" i="5"/>
  <c r="A425" i="5"/>
  <c r="C419" i="5"/>
  <c r="B419" i="5"/>
  <c r="A419" i="5"/>
  <c r="C413" i="5"/>
  <c r="B413" i="5"/>
  <c r="A413" i="5"/>
  <c r="C407" i="5"/>
  <c r="B407" i="5"/>
  <c r="A407" i="5"/>
  <c r="C401" i="5"/>
  <c r="B401" i="5"/>
  <c r="A401" i="5"/>
  <c r="C395" i="5"/>
  <c r="B395" i="5"/>
  <c r="A395" i="5"/>
  <c r="C389" i="5"/>
  <c r="B389" i="5"/>
  <c r="A389" i="5"/>
  <c r="C383" i="5"/>
  <c r="B383" i="5"/>
  <c r="A383" i="5"/>
  <c r="C377" i="5"/>
  <c r="B377" i="5"/>
  <c r="A377" i="5"/>
  <c r="C371" i="5"/>
  <c r="B371" i="5"/>
  <c r="A371" i="5"/>
  <c r="C365" i="5"/>
  <c r="B365" i="5"/>
  <c r="A365" i="5"/>
  <c r="C359" i="5"/>
  <c r="B359" i="5"/>
  <c r="A359" i="5"/>
  <c r="C353" i="5"/>
  <c r="B353" i="5"/>
  <c r="A353" i="5"/>
  <c r="C347" i="5"/>
  <c r="B347" i="5"/>
  <c r="A347" i="5"/>
  <c r="C341" i="5"/>
  <c r="B341" i="5"/>
  <c r="A341" i="5"/>
  <c r="C335" i="5"/>
  <c r="B335" i="5"/>
  <c r="A335" i="5"/>
  <c r="C329" i="5"/>
  <c r="B329" i="5"/>
  <c r="A329" i="5"/>
  <c r="C323" i="5"/>
  <c r="B323" i="5"/>
  <c r="A323" i="5"/>
  <c r="C317" i="5"/>
  <c r="B317" i="5"/>
  <c r="A317" i="5"/>
  <c r="C311" i="5"/>
  <c r="B311" i="5"/>
  <c r="A311" i="5"/>
  <c r="C305" i="5"/>
  <c r="B305" i="5"/>
  <c r="A305" i="5"/>
  <c r="C299" i="5"/>
  <c r="B299" i="5"/>
  <c r="A299" i="5"/>
  <c r="C293" i="5"/>
  <c r="B293" i="5"/>
  <c r="A293" i="5"/>
  <c r="C287" i="5"/>
  <c r="B287" i="5"/>
  <c r="A287" i="5"/>
  <c r="C281" i="5"/>
  <c r="B281" i="5"/>
  <c r="A281" i="5"/>
  <c r="C275" i="5"/>
  <c r="B275" i="5"/>
  <c r="A275" i="5"/>
  <c r="C269" i="5"/>
  <c r="B269" i="5"/>
  <c r="A269" i="5"/>
  <c r="C263" i="5"/>
  <c r="B263" i="5"/>
  <c r="A263" i="5"/>
  <c r="C257" i="5"/>
  <c r="B257" i="5"/>
  <c r="A257" i="5"/>
  <c r="C251" i="5"/>
  <c r="B251" i="5"/>
  <c r="A251" i="5"/>
  <c r="C245" i="5"/>
  <c r="B245" i="5"/>
  <c r="A245" i="5"/>
  <c r="C239" i="5"/>
  <c r="B239" i="5"/>
  <c r="A239" i="5"/>
  <c r="C233" i="5"/>
  <c r="B233" i="5"/>
  <c r="A233" i="5"/>
  <c r="C227" i="5"/>
  <c r="B227" i="5"/>
  <c r="A227" i="5"/>
  <c r="C221" i="5"/>
  <c r="B221" i="5"/>
  <c r="A221" i="5"/>
  <c r="C215" i="5"/>
  <c r="B215" i="5"/>
  <c r="A215" i="5"/>
  <c r="C209" i="5"/>
  <c r="B209" i="5"/>
  <c r="A209" i="5"/>
  <c r="C203" i="5"/>
  <c r="B203" i="5"/>
  <c r="A203" i="5"/>
  <c r="C197" i="5"/>
  <c r="B197" i="5"/>
  <c r="A197" i="5"/>
  <c r="C191" i="5"/>
  <c r="B191" i="5"/>
  <c r="A191" i="5"/>
  <c r="C185" i="5"/>
  <c r="B185" i="5"/>
  <c r="A185" i="5"/>
  <c r="C179" i="5"/>
  <c r="B179" i="5"/>
  <c r="A179" i="5"/>
  <c r="C173" i="5"/>
  <c r="B173" i="5"/>
  <c r="A173" i="5"/>
  <c r="C167" i="5"/>
  <c r="B167" i="5"/>
  <c r="A167" i="5"/>
  <c r="C161" i="5"/>
  <c r="B161" i="5"/>
  <c r="A161" i="5"/>
  <c r="C155" i="5"/>
  <c r="B155" i="5"/>
  <c r="A155" i="5"/>
  <c r="C149" i="5"/>
  <c r="B149" i="5"/>
  <c r="A149" i="5"/>
  <c r="C143" i="5"/>
  <c r="B143" i="5"/>
  <c r="A143" i="5"/>
  <c r="C137" i="5"/>
  <c r="B137" i="5"/>
  <c r="A137" i="5"/>
  <c r="C131" i="5"/>
  <c r="B131" i="5"/>
  <c r="A131" i="5"/>
  <c r="C125" i="5"/>
  <c r="B125" i="5"/>
  <c r="A125" i="5"/>
  <c r="C119" i="5"/>
  <c r="B119" i="5"/>
  <c r="A119" i="5"/>
  <c r="C113" i="5"/>
  <c r="B113" i="5"/>
  <c r="A113" i="5"/>
  <c r="C107" i="5"/>
  <c r="B107" i="5"/>
  <c r="A107" i="5"/>
  <c r="C101" i="5"/>
  <c r="B101" i="5"/>
  <c r="A101" i="5"/>
  <c r="C95" i="5"/>
  <c r="B95" i="5"/>
  <c r="A95" i="5"/>
  <c r="C89" i="5"/>
  <c r="B89" i="5"/>
  <c r="A89" i="5"/>
  <c r="C83" i="5"/>
  <c r="B83" i="5"/>
  <c r="A83" i="5"/>
  <c r="C77" i="5"/>
  <c r="B77" i="5"/>
  <c r="A77" i="5"/>
  <c r="C71" i="5"/>
  <c r="B71" i="5"/>
  <c r="A71" i="5"/>
  <c r="C65" i="5"/>
  <c r="B65" i="5"/>
  <c r="A65" i="5"/>
  <c r="C59" i="5"/>
  <c r="B59" i="5"/>
  <c r="A59" i="5"/>
  <c r="C53" i="5"/>
  <c r="B53" i="5"/>
  <c r="A53" i="5"/>
  <c r="C47" i="5"/>
  <c r="B47" i="5"/>
  <c r="A47" i="5"/>
  <c r="C41" i="5"/>
  <c r="B41" i="5"/>
  <c r="A41" i="5"/>
  <c r="C35" i="5"/>
  <c r="B35" i="5"/>
  <c r="A35" i="5"/>
  <c r="C29" i="5"/>
  <c r="B29" i="5"/>
  <c r="A29" i="5"/>
  <c r="C23" i="5"/>
  <c r="B23" i="5"/>
  <c r="A23" i="5"/>
  <c r="C17" i="5"/>
  <c r="B17" i="5"/>
  <c r="A17" i="5"/>
  <c r="C11" i="5"/>
  <c r="B11" i="5"/>
  <c r="A11" i="5"/>
  <c r="C1079" i="4"/>
  <c r="B1079" i="4"/>
  <c r="A1079" i="4"/>
  <c r="C1073" i="4"/>
  <c r="B1073" i="4"/>
  <c r="A1073" i="4"/>
  <c r="C1067" i="4"/>
  <c r="B1067" i="4"/>
  <c r="A1067" i="4"/>
  <c r="C1061" i="4"/>
  <c r="B1061" i="4"/>
  <c r="A1061" i="4"/>
  <c r="C1055" i="4"/>
  <c r="B1055" i="4"/>
  <c r="A1055" i="4"/>
  <c r="C1049" i="4"/>
  <c r="B1049" i="4"/>
  <c r="A1049" i="4"/>
  <c r="C1043" i="4"/>
  <c r="B1043" i="4"/>
  <c r="A1043" i="4"/>
  <c r="C1037" i="4"/>
  <c r="B1037" i="4"/>
  <c r="A1037" i="4"/>
  <c r="C1031" i="4"/>
  <c r="B1031" i="4"/>
  <c r="A1031" i="4"/>
  <c r="C1025" i="4"/>
  <c r="B1025" i="4"/>
  <c r="A1025" i="4"/>
  <c r="C1019" i="4"/>
  <c r="B1019" i="4"/>
  <c r="A1019" i="4"/>
  <c r="C1013" i="4"/>
  <c r="B1013" i="4"/>
  <c r="A1013" i="4"/>
  <c r="C1007" i="4"/>
  <c r="B1007" i="4"/>
  <c r="A1007" i="4"/>
  <c r="C1001" i="4"/>
  <c r="B1001" i="4"/>
  <c r="A1001" i="4"/>
  <c r="C995" i="4"/>
  <c r="B995" i="4"/>
  <c r="A995" i="4"/>
  <c r="C989" i="4"/>
  <c r="B989" i="4"/>
  <c r="A989" i="4"/>
  <c r="C983" i="4"/>
  <c r="B983" i="4"/>
  <c r="A983" i="4"/>
  <c r="C977" i="4"/>
  <c r="B977" i="4"/>
  <c r="A977" i="4"/>
  <c r="C971" i="4"/>
  <c r="B971" i="4"/>
  <c r="A971" i="4"/>
  <c r="C965" i="4"/>
  <c r="B965" i="4"/>
  <c r="A965" i="4"/>
  <c r="C959" i="4"/>
  <c r="B959" i="4"/>
  <c r="A959" i="4"/>
  <c r="C953" i="4"/>
  <c r="B953" i="4"/>
  <c r="A953" i="4"/>
  <c r="C947" i="4"/>
  <c r="B947" i="4"/>
  <c r="A947" i="4"/>
  <c r="C941" i="4"/>
  <c r="B941" i="4"/>
  <c r="A941" i="4"/>
  <c r="C935" i="4"/>
  <c r="B935" i="4"/>
  <c r="A935" i="4"/>
  <c r="C929" i="4"/>
  <c r="B929" i="4"/>
  <c r="A929" i="4"/>
  <c r="C923" i="4"/>
  <c r="B923" i="4"/>
  <c r="A923" i="4"/>
  <c r="C917" i="4"/>
  <c r="B917" i="4"/>
  <c r="A917" i="4"/>
  <c r="C911" i="4"/>
  <c r="B911" i="4"/>
  <c r="A911" i="4"/>
  <c r="C905" i="4"/>
  <c r="B905" i="4"/>
  <c r="A905" i="4"/>
  <c r="C899" i="4"/>
  <c r="B899" i="4"/>
  <c r="A899" i="4"/>
  <c r="C893" i="4"/>
  <c r="B893" i="4"/>
  <c r="A893" i="4"/>
  <c r="C887" i="4"/>
  <c r="B887" i="4"/>
  <c r="A887" i="4"/>
  <c r="C881" i="4"/>
  <c r="B881" i="4"/>
  <c r="A881" i="4"/>
  <c r="C875" i="4"/>
  <c r="B875" i="4"/>
  <c r="A875" i="4"/>
  <c r="C869" i="4"/>
  <c r="B869" i="4"/>
  <c r="A869" i="4"/>
  <c r="C863" i="4"/>
  <c r="B863" i="4"/>
  <c r="A863" i="4"/>
  <c r="C857" i="4"/>
  <c r="B857" i="4"/>
  <c r="A857" i="4"/>
  <c r="C851" i="4"/>
  <c r="B851" i="4"/>
  <c r="A851" i="4"/>
  <c r="C845" i="4"/>
  <c r="B845" i="4"/>
  <c r="A845" i="4"/>
  <c r="C839" i="4"/>
  <c r="B839" i="4"/>
  <c r="A839" i="4"/>
  <c r="C833" i="4"/>
  <c r="B833" i="4"/>
  <c r="A833" i="4"/>
  <c r="C827" i="4"/>
  <c r="B827" i="4"/>
  <c r="A827" i="4"/>
  <c r="C821" i="4"/>
  <c r="B821" i="4"/>
  <c r="A821" i="4"/>
  <c r="C815" i="4"/>
  <c r="B815" i="4"/>
  <c r="A815" i="4"/>
  <c r="C809" i="4"/>
  <c r="B809" i="4"/>
  <c r="A809" i="4"/>
  <c r="C803" i="4"/>
  <c r="B803" i="4"/>
  <c r="A803" i="4"/>
  <c r="C797" i="4"/>
  <c r="B797" i="4"/>
  <c r="A797" i="4"/>
  <c r="C791" i="4"/>
  <c r="B791" i="4"/>
  <c r="A791" i="4"/>
  <c r="C785" i="4"/>
  <c r="B785" i="4"/>
  <c r="A785" i="4"/>
  <c r="C779" i="4"/>
  <c r="B779" i="4"/>
  <c r="A779" i="4"/>
  <c r="C773" i="4"/>
  <c r="B773" i="4"/>
  <c r="A773" i="4"/>
  <c r="C767" i="4"/>
  <c r="B767" i="4"/>
  <c r="A767" i="4"/>
  <c r="C761" i="4"/>
  <c r="B761" i="4"/>
  <c r="A761" i="4"/>
  <c r="C755" i="4"/>
  <c r="B755" i="4"/>
  <c r="A755" i="4"/>
  <c r="C749" i="4"/>
  <c r="B749" i="4"/>
  <c r="A749" i="4"/>
  <c r="C743" i="4"/>
  <c r="B743" i="4"/>
  <c r="A743" i="4"/>
  <c r="C737" i="4"/>
  <c r="B737" i="4"/>
  <c r="A737" i="4"/>
  <c r="C731" i="4"/>
  <c r="B731" i="4"/>
  <c r="A731" i="4"/>
  <c r="C725" i="4"/>
  <c r="B725" i="4"/>
  <c r="A725" i="4"/>
  <c r="C719" i="4"/>
  <c r="B719" i="4"/>
  <c r="A719" i="4"/>
  <c r="C713" i="4"/>
  <c r="B713" i="4"/>
  <c r="A713" i="4"/>
  <c r="C707" i="4"/>
  <c r="B707" i="4"/>
  <c r="A707" i="4"/>
  <c r="C701" i="4"/>
  <c r="B701" i="4"/>
  <c r="A701" i="4"/>
  <c r="C695" i="4"/>
  <c r="B695" i="4"/>
  <c r="A695" i="4"/>
  <c r="C689" i="4"/>
  <c r="B689" i="4"/>
  <c r="A689" i="4"/>
  <c r="C683" i="4"/>
  <c r="B683" i="4"/>
  <c r="A683" i="4"/>
  <c r="C677" i="4"/>
  <c r="B677" i="4"/>
  <c r="A677" i="4"/>
  <c r="C671" i="4"/>
  <c r="B671" i="4"/>
  <c r="A671" i="4"/>
  <c r="C665" i="4"/>
  <c r="B665" i="4"/>
  <c r="A665" i="4"/>
  <c r="C659" i="4"/>
  <c r="B659" i="4"/>
  <c r="A659" i="4"/>
  <c r="C653" i="4"/>
  <c r="B653" i="4"/>
  <c r="A653" i="4"/>
  <c r="C647" i="4"/>
  <c r="B647" i="4"/>
  <c r="A647" i="4"/>
  <c r="C641" i="4"/>
  <c r="B641" i="4"/>
  <c r="A641" i="4"/>
  <c r="C635" i="4"/>
  <c r="B635" i="4"/>
  <c r="A635" i="4"/>
  <c r="C629" i="4"/>
  <c r="B629" i="4"/>
  <c r="A629" i="4"/>
  <c r="C623" i="4"/>
  <c r="B623" i="4"/>
  <c r="A623" i="4"/>
  <c r="C617" i="4"/>
  <c r="B617" i="4"/>
  <c r="A617" i="4"/>
  <c r="C611" i="4"/>
  <c r="B611" i="4"/>
  <c r="A611" i="4"/>
  <c r="C605" i="4"/>
  <c r="B605" i="4"/>
  <c r="A605" i="4"/>
  <c r="C599" i="4"/>
  <c r="B599" i="4"/>
  <c r="A599" i="4"/>
  <c r="C593" i="4"/>
  <c r="B593" i="4"/>
  <c r="A593" i="4"/>
  <c r="C587" i="4"/>
  <c r="B587" i="4"/>
  <c r="A587" i="4"/>
  <c r="C581" i="4"/>
  <c r="B581" i="4"/>
  <c r="A581" i="4"/>
  <c r="C575" i="4"/>
  <c r="B575" i="4"/>
  <c r="A575" i="4"/>
  <c r="C569" i="4"/>
  <c r="B569" i="4"/>
  <c r="A569" i="4"/>
  <c r="C563" i="4"/>
  <c r="B563" i="4"/>
  <c r="A563" i="4"/>
  <c r="C557" i="4"/>
  <c r="B557" i="4"/>
  <c r="A557" i="4"/>
  <c r="C551" i="4"/>
  <c r="B551" i="4"/>
  <c r="A551" i="4"/>
  <c r="C545" i="4"/>
  <c r="B545" i="4"/>
  <c r="A545" i="4"/>
  <c r="C539" i="4"/>
  <c r="B539" i="4"/>
  <c r="A539" i="4"/>
  <c r="C533" i="4"/>
  <c r="B533" i="4"/>
  <c r="A533" i="4"/>
  <c r="C527" i="4"/>
  <c r="B527" i="4"/>
  <c r="A527" i="4"/>
  <c r="C521" i="4"/>
  <c r="B521" i="4"/>
  <c r="A521" i="4"/>
  <c r="C515" i="4"/>
  <c r="B515" i="4"/>
  <c r="A515" i="4"/>
  <c r="C509" i="4"/>
  <c r="B509" i="4"/>
  <c r="A509" i="4"/>
  <c r="C503" i="4"/>
  <c r="B503" i="4"/>
  <c r="A503" i="4"/>
  <c r="C497" i="4"/>
  <c r="B497" i="4"/>
  <c r="A497" i="4"/>
  <c r="C491" i="4"/>
  <c r="B491" i="4"/>
  <c r="A491" i="4"/>
  <c r="C485" i="4"/>
  <c r="B485" i="4"/>
  <c r="A485" i="4"/>
  <c r="C479" i="4"/>
  <c r="B479" i="4"/>
  <c r="A479" i="4"/>
  <c r="C473" i="4"/>
  <c r="B473" i="4"/>
  <c r="A473" i="4"/>
  <c r="C467" i="4"/>
  <c r="B467" i="4"/>
  <c r="A467" i="4"/>
  <c r="C461" i="4"/>
  <c r="B461" i="4"/>
  <c r="A461" i="4"/>
  <c r="C455" i="4"/>
  <c r="B455" i="4"/>
  <c r="A455" i="4"/>
  <c r="C449" i="4"/>
  <c r="B449" i="4"/>
  <c r="A449" i="4"/>
  <c r="C443" i="4"/>
  <c r="B443" i="4"/>
  <c r="A443" i="4"/>
  <c r="C437" i="4"/>
  <c r="B437" i="4"/>
  <c r="A437" i="4"/>
  <c r="C431" i="4"/>
  <c r="B431" i="4"/>
  <c r="A431" i="4"/>
  <c r="C425" i="4"/>
  <c r="B425" i="4"/>
  <c r="A425" i="4"/>
  <c r="C419" i="4"/>
  <c r="B419" i="4"/>
  <c r="A419" i="4"/>
  <c r="C413" i="4"/>
  <c r="B413" i="4"/>
  <c r="A413" i="4"/>
  <c r="C407" i="4"/>
  <c r="B407" i="4"/>
  <c r="A407" i="4"/>
  <c r="C401" i="4"/>
  <c r="B401" i="4"/>
  <c r="A401" i="4"/>
  <c r="C395" i="4"/>
  <c r="B395" i="4"/>
  <c r="A395" i="4"/>
  <c r="C389" i="4"/>
  <c r="B389" i="4"/>
  <c r="A389" i="4"/>
  <c r="C383" i="4"/>
  <c r="B383" i="4"/>
  <c r="A383" i="4"/>
  <c r="C377" i="4"/>
  <c r="B377" i="4"/>
  <c r="A377" i="4"/>
  <c r="C371" i="4"/>
  <c r="B371" i="4"/>
  <c r="A371" i="4"/>
  <c r="C365" i="4"/>
  <c r="B365" i="4"/>
  <c r="A365" i="4"/>
  <c r="C359" i="4"/>
  <c r="B359" i="4"/>
  <c r="A359" i="4"/>
  <c r="C353" i="4"/>
  <c r="B353" i="4"/>
  <c r="A353" i="4"/>
  <c r="C347" i="4"/>
  <c r="B347" i="4"/>
  <c r="A347" i="4"/>
  <c r="C341" i="4"/>
  <c r="B341" i="4"/>
  <c r="A341" i="4"/>
  <c r="C335" i="4"/>
  <c r="B335" i="4"/>
  <c r="A335" i="4"/>
  <c r="C329" i="4"/>
  <c r="B329" i="4"/>
  <c r="A329" i="4"/>
  <c r="C323" i="4"/>
  <c r="B323" i="4"/>
  <c r="A323" i="4"/>
  <c r="C317" i="4"/>
  <c r="B317" i="4"/>
  <c r="A317" i="4"/>
  <c r="C311" i="4"/>
  <c r="B311" i="4"/>
  <c r="A311" i="4"/>
  <c r="C305" i="4"/>
  <c r="B305" i="4"/>
  <c r="A305" i="4"/>
  <c r="C299" i="4"/>
  <c r="B299" i="4"/>
  <c r="A299" i="4"/>
  <c r="C293" i="4"/>
  <c r="B293" i="4"/>
  <c r="A293" i="4"/>
  <c r="C287" i="4"/>
  <c r="B287" i="4"/>
  <c r="A287" i="4"/>
  <c r="C281" i="4"/>
  <c r="B281" i="4"/>
  <c r="A281" i="4"/>
  <c r="C275" i="4"/>
  <c r="B275" i="4"/>
  <c r="A275" i="4"/>
  <c r="C269" i="4"/>
  <c r="B269" i="4"/>
  <c r="A269" i="4"/>
  <c r="C263" i="4"/>
  <c r="B263" i="4"/>
  <c r="A263" i="4"/>
  <c r="C257" i="4"/>
  <c r="B257" i="4"/>
  <c r="A257" i="4"/>
  <c r="C251" i="4"/>
  <c r="B251" i="4"/>
  <c r="A251" i="4"/>
  <c r="C245" i="4"/>
  <c r="B245" i="4"/>
  <c r="A245" i="4"/>
  <c r="C239" i="4"/>
  <c r="B239" i="4"/>
  <c r="A239" i="4"/>
  <c r="C233" i="4"/>
  <c r="B233" i="4"/>
  <c r="A233" i="4"/>
  <c r="C227" i="4"/>
  <c r="B227" i="4"/>
  <c r="A227" i="4"/>
  <c r="C221" i="4"/>
  <c r="B221" i="4"/>
  <c r="A221" i="4"/>
  <c r="C215" i="4"/>
  <c r="B215" i="4"/>
  <c r="A215" i="4"/>
  <c r="C209" i="4"/>
  <c r="B209" i="4"/>
  <c r="A209" i="4"/>
  <c r="C203" i="4"/>
  <c r="B203" i="4"/>
  <c r="A203" i="4"/>
  <c r="C197" i="4"/>
  <c r="B197" i="4"/>
  <c r="A197" i="4"/>
  <c r="C191" i="4"/>
  <c r="B191" i="4"/>
  <c r="A191" i="4"/>
  <c r="C185" i="4"/>
  <c r="B185" i="4"/>
  <c r="A185" i="4"/>
  <c r="C179" i="4"/>
  <c r="B179" i="4"/>
  <c r="A179" i="4"/>
  <c r="C173" i="4"/>
  <c r="B173" i="4"/>
  <c r="A173" i="4"/>
  <c r="C167" i="4"/>
  <c r="B167" i="4"/>
  <c r="A167" i="4"/>
  <c r="C161" i="4"/>
  <c r="B161" i="4"/>
  <c r="A161" i="4"/>
  <c r="C155" i="4"/>
  <c r="B155" i="4"/>
  <c r="A155" i="4"/>
  <c r="C149" i="4"/>
  <c r="B149" i="4"/>
  <c r="A149" i="4"/>
  <c r="C143" i="4"/>
  <c r="B143" i="4"/>
  <c r="A143" i="4"/>
  <c r="C137" i="4"/>
  <c r="B137" i="4"/>
  <c r="A137" i="4"/>
  <c r="C131" i="4"/>
  <c r="B131" i="4"/>
  <c r="A131" i="4"/>
  <c r="C125" i="4"/>
  <c r="B125" i="4"/>
  <c r="A125" i="4"/>
  <c r="C119" i="4"/>
  <c r="B119" i="4"/>
  <c r="A119" i="4"/>
  <c r="C113" i="4"/>
  <c r="B113" i="4"/>
  <c r="A113" i="4"/>
  <c r="C107" i="4"/>
  <c r="B107" i="4"/>
  <c r="A107" i="4"/>
  <c r="C101" i="4"/>
  <c r="B101" i="4"/>
  <c r="A101" i="4"/>
  <c r="C95" i="4"/>
  <c r="B95" i="4"/>
  <c r="A95" i="4"/>
  <c r="C89" i="4"/>
  <c r="B89" i="4"/>
  <c r="A89" i="4"/>
  <c r="C83" i="4"/>
  <c r="B83" i="4"/>
  <c r="A83" i="4"/>
  <c r="C77" i="4"/>
  <c r="B77" i="4"/>
  <c r="A77" i="4"/>
  <c r="C71" i="4"/>
  <c r="B71" i="4"/>
  <c r="A71" i="4"/>
  <c r="C65" i="4"/>
  <c r="B65" i="4"/>
  <c r="A65" i="4"/>
  <c r="C59" i="4"/>
  <c r="B59" i="4"/>
  <c r="A59" i="4"/>
  <c r="C53" i="4"/>
  <c r="B53" i="4"/>
  <c r="A53" i="4"/>
  <c r="C47" i="4"/>
  <c r="B47" i="4"/>
  <c r="A47" i="4"/>
  <c r="C41" i="4"/>
  <c r="B41" i="4"/>
  <c r="A41" i="4"/>
  <c r="C35" i="4"/>
  <c r="B35" i="4"/>
  <c r="A35" i="4"/>
  <c r="C29" i="4"/>
  <c r="B29" i="4"/>
  <c r="A29" i="4"/>
  <c r="C23" i="4"/>
  <c r="B23" i="4"/>
  <c r="A23" i="4"/>
  <c r="C17" i="4"/>
  <c r="B17" i="4"/>
  <c r="A17" i="4"/>
  <c r="C11" i="4"/>
  <c r="B11" i="4"/>
  <c r="A11" i="4"/>
  <c r="F1210" i="6" l="1"/>
  <c r="F1221" i="6" s="1"/>
  <c r="F1210" i="5"/>
  <c r="F1221" i="5" s="1"/>
  <c r="F1210" i="4"/>
  <c r="F1222" i="4" s="1"/>
  <c r="F1209" i="4" l="1"/>
  <c r="F1221" i="4" s="1"/>
  <c r="F1209" i="6"/>
  <c r="F1220" i="6" s="1"/>
  <c r="F1209" i="5"/>
  <c r="F1220" i="5" s="1"/>
  <c r="H1208" i="4" l="1"/>
  <c r="H1210" i="4" s="1"/>
  <c r="G1208" i="5"/>
  <c r="I1208" i="5"/>
  <c r="I1210" i="5" s="1"/>
  <c r="J1208" i="6"/>
  <c r="J1210" i="6" s="1"/>
  <c r="I1215" i="4"/>
  <c r="J1214" i="6"/>
  <c r="H1214" i="5"/>
  <c r="I1214" i="6"/>
  <c r="J1208" i="5"/>
  <c r="J1210" i="5" s="1"/>
  <c r="L1208" i="5"/>
  <c r="L1210" i="5" s="1"/>
  <c r="M1208" i="5"/>
  <c r="M1210" i="5" s="1"/>
  <c r="G1215" i="4"/>
  <c r="G1214" i="5"/>
  <c r="L1214" i="5"/>
  <c r="I1208" i="4"/>
  <c r="I1210" i="4" s="1"/>
  <c r="G1208" i="4"/>
  <c r="G1208" i="6"/>
  <c r="H1215" i="4"/>
  <c r="K1214" i="5"/>
  <c r="I1214" i="5"/>
  <c r="K1208" i="5"/>
  <c r="K1210" i="5" s="1"/>
  <c r="H1208" i="5"/>
  <c r="H1210" i="5" s="1"/>
  <c r="I1208" i="6"/>
  <c r="I1210" i="6" s="1"/>
  <c r="J1214" i="5"/>
  <c r="G1214" i="6"/>
  <c r="M1214" i="5"/>
  <c r="N1214" i="5" l="1"/>
  <c r="G1210" i="6"/>
  <c r="G1209" i="6"/>
  <c r="G1210" i="5"/>
  <c r="G1209" i="5"/>
  <c r="G1210" i="4"/>
  <c r="G1209" i="4"/>
  <c r="I1209" i="6"/>
  <c r="I1219" i="6"/>
  <c r="I1221" i="6" s="1"/>
  <c r="H1219" i="5"/>
  <c r="H1221" i="5" s="1"/>
  <c r="H1209" i="5"/>
  <c r="G1219" i="6"/>
  <c r="G1220" i="4"/>
  <c r="H1220" i="4"/>
  <c r="H1222" i="4" s="1"/>
  <c r="H1209" i="4"/>
  <c r="J1219" i="5"/>
  <c r="J1221" i="5" s="1"/>
  <c r="J1209" i="5"/>
  <c r="J1219" i="6"/>
  <c r="J1221" i="6" s="1"/>
  <c r="J1209" i="6"/>
  <c r="I1219" i="5"/>
  <c r="I1221" i="5" s="1"/>
  <c r="I1209" i="5"/>
  <c r="G1219" i="5"/>
  <c r="J1215" i="4"/>
  <c r="L1219" i="5"/>
  <c r="L1221" i="5" s="1"/>
  <c r="L1209" i="5"/>
  <c r="K1219" i="5"/>
  <c r="K1221" i="5" s="1"/>
  <c r="K1209" i="5"/>
  <c r="J1208" i="4"/>
  <c r="J1210" i="4" s="1"/>
  <c r="I1220" i="4"/>
  <c r="I1222" i="4" s="1"/>
  <c r="I1209" i="4"/>
  <c r="M1219" i="5"/>
  <c r="M1221" i="5" s="1"/>
  <c r="M1209" i="5"/>
  <c r="N1208" i="5"/>
  <c r="N1210" i="5" s="1"/>
  <c r="G1222" i="4" l="1"/>
  <c r="G1221" i="4"/>
  <c r="G1221" i="6"/>
  <c r="G1220" i="6"/>
  <c r="G1220" i="5"/>
  <c r="G1221" i="5"/>
  <c r="N1219" i="5"/>
  <c r="N1221" i="5" s="1"/>
  <c r="N1209" i="5"/>
  <c r="I1221" i="4"/>
  <c r="J1220" i="6"/>
  <c r="L1220" i="5"/>
  <c r="M1220" i="5"/>
  <c r="J1220" i="4"/>
  <c r="J1222" i="4" s="1"/>
  <c r="J1209" i="4"/>
  <c r="K1220" i="5"/>
  <c r="H1214" i="6"/>
  <c r="J1217" i="4" s="1"/>
  <c r="I1220" i="5"/>
  <c r="J1220" i="5"/>
  <c r="H1221" i="4"/>
  <c r="H1220" i="5"/>
  <c r="H1208" i="6"/>
  <c r="I1220" i="6"/>
  <c r="N1211" i="5" l="1"/>
  <c r="K1211" i="5" s="1"/>
  <c r="H1210" i="6"/>
  <c r="N1216" i="5"/>
  <c r="I1216" i="5" s="1"/>
  <c r="H1217" i="4"/>
  <c r="I1217" i="4"/>
  <c r="G1217" i="4"/>
  <c r="K1208" i="6"/>
  <c r="H1211" i="6"/>
  <c r="H1209" i="6"/>
  <c r="H1219" i="6"/>
  <c r="G1211" i="6"/>
  <c r="J1212" i="4"/>
  <c r="K1214" i="6"/>
  <c r="N1220" i="5"/>
  <c r="J1221" i="4"/>
  <c r="H1216" i="6"/>
  <c r="G1216" i="6"/>
  <c r="J1216" i="5" l="1"/>
  <c r="K1216" i="5"/>
  <c r="G1216" i="5"/>
  <c r="L1211" i="5"/>
  <c r="J1211" i="5"/>
  <c r="M1211" i="5"/>
  <c r="I1211" i="5"/>
  <c r="G1211" i="5"/>
  <c r="H1211" i="5"/>
  <c r="J1223" i="4"/>
  <c r="H1223" i="4" s="1"/>
  <c r="H1221" i="6"/>
  <c r="K1209" i="6"/>
  <c r="K1210" i="6"/>
  <c r="M1216" i="5"/>
  <c r="H1216" i="5"/>
  <c r="L1216" i="5"/>
  <c r="N1222" i="5"/>
  <c r="H1222" i="5" s="1"/>
  <c r="I1212" i="4"/>
  <c r="G1212" i="4"/>
  <c r="H1212" i="4"/>
  <c r="K1219" i="6"/>
  <c r="K1221" i="6" s="1"/>
  <c r="H1222" i="6"/>
  <c r="H1220" i="6"/>
  <c r="G1222" i="6"/>
  <c r="I1223" i="4" l="1"/>
  <c r="G1223" i="4"/>
  <c r="G1222" i="5"/>
  <c r="M1222" i="5"/>
  <c r="L1222" i="5"/>
  <c r="J1222" i="5"/>
  <c r="I1222" i="5"/>
  <c r="K1222" i="5"/>
  <c r="K1220" i="6"/>
</calcChain>
</file>

<file path=xl/sharedStrings.xml><?xml version="1.0" encoding="utf-8"?>
<sst xmlns="http://schemas.openxmlformats.org/spreadsheetml/2006/main" count="12025" uniqueCount="718">
  <si>
    <t>1010</t>
  </si>
  <si>
    <t>2600</t>
  </si>
  <si>
    <t>0500</t>
  </si>
  <si>
    <t>0580</t>
  </si>
  <si>
    <t>1110</t>
  </si>
  <si>
    <t>1500</t>
  </si>
  <si>
    <t>0060</t>
  </si>
  <si>
    <t>2810</t>
  </si>
  <si>
    <t>0520</t>
  </si>
  <si>
    <t>2800</t>
  </si>
  <si>
    <t>1600</t>
  </si>
  <si>
    <t>0070</t>
  </si>
  <si>
    <t>0640</t>
  </si>
  <si>
    <t>1000</t>
  </si>
  <si>
    <t>0030</t>
  </si>
  <si>
    <t>0100</t>
  </si>
  <si>
    <t>0010</t>
  </si>
  <si>
    <t>1360</t>
  </si>
  <si>
    <t>3000</t>
  </si>
  <si>
    <t>0020</t>
  </si>
  <si>
    <t>1120</t>
  </si>
  <si>
    <t>1140</t>
  </si>
  <si>
    <t>3210</t>
  </si>
  <si>
    <t>3100</t>
  </si>
  <si>
    <t>0900</t>
  </si>
  <si>
    <t>2700</t>
  </si>
  <si>
    <t>2405</t>
  </si>
  <si>
    <t>0040</t>
  </si>
  <si>
    <t>2560</t>
  </si>
  <si>
    <t>0910</t>
  </si>
  <si>
    <t>0740</t>
  </si>
  <si>
    <t>3110</t>
  </si>
  <si>
    <t>1390</t>
  </si>
  <si>
    <t>9025</t>
  </si>
  <si>
    <t>0970</t>
  </si>
  <si>
    <t>1400</t>
  </si>
  <si>
    <t>2000</t>
  </si>
  <si>
    <t>0050</t>
  </si>
  <si>
    <t>0770</t>
  </si>
  <si>
    <t>1340</t>
  </si>
  <si>
    <t>1990</t>
  </si>
  <si>
    <t>1490</t>
  </si>
  <si>
    <t>2830</t>
  </si>
  <si>
    <t>1410</t>
  </si>
  <si>
    <t>0490</t>
  </si>
  <si>
    <t>2670</t>
  </si>
  <si>
    <t>9145</t>
  </si>
  <si>
    <t>2730</t>
  </si>
  <si>
    <t>2820</t>
  </si>
  <si>
    <t>3200</t>
  </si>
  <si>
    <t>1350</t>
  </si>
  <si>
    <t>0190</t>
  </si>
  <si>
    <t>0120</t>
  </si>
  <si>
    <t>1220</t>
  </si>
  <si>
    <t>2640</t>
  </si>
  <si>
    <t>1080</t>
  </si>
  <si>
    <t>0480</t>
  </si>
  <si>
    <t>1195</t>
  </si>
  <si>
    <t>2740</t>
  </si>
  <si>
    <t>2070</t>
  </si>
  <si>
    <t>2520</t>
  </si>
  <si>
    <t>1440</t>
  </si>
  <si>
    <t>9045</t>
  </si>
  <si>
    <t>2530</t>
  </si>
  <si>
    <t>2630</t>
  </si>
  <si>
    <t>3130</t>
  </si>
  <si>
    <t>0540</t>
  </si>
  <si>
    <t>1590</t>
  </si>
  <si>
    <t>0230</t>
  </si>
  <si>
    <t>3147</t>
  </si>
  <si>
    <t>1520</t>
  </si>
  <si>
    <t>0310</t>
  </si>
  <si>
    <t>1870</t>
  </si>
  <si>
    <t>0470</t>
  </si>
  <si>
    <t>0950</t>
  </si>
  <si>
    <t>3220</t>
  </si>
  <si>
    <t>9150</t>
  </si>
  <si>
    <t>1850</t>
  </si>
  <si>
    <t>0960</t>
  </si>
  <si>
    <t>2862</t>
  </si>
  <si>
    <t>1750</t>
  </si>
  <si>
    <t>3010</t>
  </si>
  <si>
    <t>1460</t>
  </si>
  <si>
    <t>1130</t>
  </si>
  <si>
    <t>2710</t>
  </si>
  <si>
    <t>0220</t>
  </si>
  <si>
    <t>0510</t>
  </si>
  <si>
    <t>3090</t>
  </si>
  <si>
    <t>0940</t>
  </si>
  <si>
    <t>1580</t>
  </si>
  <si>
    <t>2780</t>
  </si>
  <si>
    <t>2770</t>
  </si>
  <si>
    <t>3040</t>
  </si>
  <si>
    <t>0980</t>
  </si>
  <si>
    <t>0240</t>
  </si>
  <si>
    <t>0270</t>
  </si>
  <si>
    <t>1480</t>
  </si>
  <si>
    <t>9075</t>
  </si>
  <si>
    <t>1560</t>
  </si>
  <si>
    <t>3140</t>
  </si>
  <si>
    <t>2515</t>
  </si>
  <si>
    <t>1380</t>
  </si>
  <si>
    <t>1550</t>
  </si>
  <si>
    <t>0170</t>
  </si>
  <si>
    <t>1860</t>
  </si>
  <si>
    <t>1810</t>
  </si>
  <si>
    <t>0870</t>
  </si>
  <si>
    <t>2590</t>
  </si>
  <si>
    <t>0560</t>
  </si>
  <si>
    <t>9035</t>
  </si>
  <si>
    <t>1150</t>
  </si>
  <si>
    <t>3085</t>
  </si>
  <si>
    <t>9060</t>
  </si>
  <si>
    <t>1450</t>
  </si>
  <si>
    <t>1620</t>
  </si>
  <si>
    <t>1790</t>
  </si>
  <si>
    <t>0890</t>
  </si>
  <si>
    <t>2660</t>
  </si>
  <si>
    <t>9165</t>
  </si>
  <si>
    <t>2610</t>
  </si>
  <si>
    <t>1530</t>
  </si>
  <si>
    <t>8041</t>
  </si>
  <si>
    <t>8001</t>
  </si>
  <si>
    <t>0550</t>
  </si>
  <si>
    <t>2035</t>
  </si>
  <si>
    <t>2180</t>
  </si>
  <si>
    <t>0290</t>
  </si>
  <si>
    <t>1070</t>
  </si>
  <si>
    <t>1050</t>
  </si>
  <si>
    <t>2840</t>
  </si>
  <si>
    <t>2010</t>
  </si>
  <si>
    <t>3070</t>
  </si>
  <si>
    <t>1020</t>
  </si>
  <si>
    <t>1510</t>
  </si>
  <si>
    <t>0930</t>
  </si>
  <si>
    <t>2570</t>
  </si>
  <si>
    <t>1030</t>
  </si>
  <si>
    <t>1828</t>
  </si>
  <si>
    <t>2865</t>
  </si>
  <si>
    <t>2540</t>
  </si>
  <si>
    <t>9095</t>
  </si>
  <si>
    <t>1160</t>
  </si>
  <si>
    <t>9120</t>
  </si>
  <si>
    <t>1570</t>
  </si>
  <si>
    <t>1180</t>
  </si>
  <si>
    <t>9125</t>
  </si>
  <si>
    <t>3146</t>
  </si>
  <si>
    <t>2535</t>
  </si>
  <si>
    <t>2580</t>
  </si>
  <si>
    <t>2690</t>
  </si>
  <si>
    <t>0110</t>
  </si>
  <si>
    <t>1040</t>
  </si>
  <si>
    <t>9050</t>
  </si>
  <si>
    <t>2190</t>
  </si>
  <si>
    <t>0130</t>
  </si>
  <si>
    <t>9030</t>
  </si>
  <si>
    <t>0920</t>
  </si>
  <si>
    <t>2055</t>
  </si>
  <si>
    <t>1980</t>
  </si>
  <si>
    <t>2680</t>
  </si>
  <si>
    <t>9040</t>
  </si>
  <si>
    <t>1780</t>
  </si>
  <si>
    <t>3030</t>
  </si>
  <si>
    <t>9140</t>
  </si>
  <si>
    <t>1420</t>
  </si>
  <si>
    <t>9055</t>
  </si>
  <si>
    <t>2760</t>
  </si>
  <si>
    <t>0990</t>
  </si>
  <si>
    <t>1540</t>
  </si>
  <si>
    <t>2650</t>
  </si>
  <si>
    <t>9135</t>
  </si>
  <si>
    <t>2020</t>
  </si>
  <si>
    <t>3145</t>
  </si>
  <si>
    <t>3120</t>
  </si>
  <si>
    <t>2750</t>
  </si>
  <si>
    <t>0860</t>
  </si>
  <si>
    <t>3020</t>
  </si>
  <si>
    <t>2790</t>
  </si>
  <si>
    <t>2505</t>
  </si>
  <si>
    <t>2395</t>
  </si>
  <si>
    <t>3060</t>
  </si>
  <si>
    <t>1430</t>
  </si>
  <si>
    <t>2720</t>
  </si>
  <si>
    <t>1060</t>
  </si>
  <si>
    <t>1330</t>
  </si>
  <si>
    <t>3230</t>
  </si>
  <si>
    <t>2620</t>
  </si>
  <si>
    <t>3148</t>
  </si>
  <si>
    <t>1760</t>
  </si>
  <si>
    <t>0880</t>
  </si>
  <si>
    <t>3080</t>
  </si>
  <si>
    <t>9130</t>
  </si>
  <si>
    <t>0140</t>
  </si>
  <si>
    <t>0260</t>
  </si>
  <si>
    <t>3050</t>
  </si>
  <si>
    <t>0123</t>
  </si>
  <si>
    <t>0250</t>
  </si>
  <si>
    <t>0180</t>
  </si>
  <si>
    <t>8042</t>
  </si>
  <si>
    <t>THIS PAGE IS INTENDED TO BE LEFT BLANK</t>
  </si>
  <si>
    <t>All Funds</t>
  </si>
  <si>
    <t xml:space="preserve">% </t>
  </si>
  <si>
    <t xml:space="preserve">$ </t>
  </si>
  <si>
    <t>Amount</t>
  </si>
  <si>
    <t>STATE TOTALS</t>
  </si>
  <si>
    <t>BOCES/COLLABORATIVE TOTALS</t>
  </si>
  <si>
    <t>DISTRICT/CSI TOTALS</t>
  </si>
  <si>
    <t>UTE PASS BOCES</t>
  </si>
  <si>
    <t>FRONT RANGE BOCES</t>
  </si>
  <si>
    <t>SANTA FE TRAIL BOCES</t>
  </si>
  <si>
    <t>UNCOMPAHGRE BOCES</t>
  </si>
  <si>
    <t>MT EVANS BOCES</t>
  </si>
  <si>
    <t>GRAND VALLEY BOCES</t>
  </si>
  <si>
    <t>EXPEDITIONARY BOCES</t>
  </si>
  <si>
    <t>RIO BLANCO BOCES</t>
  </si>
  <si>
    <t>ADAMS COUNTY BOCES</t>
  </si>
  <si>
    <t>NORTHWEST BOCES</t>
  </si>
  <si>
    <t>SOUTHEASTERN BOCES</t>
  </si>
  <si>
    <t>SOUTH CENTRAL BOCES</t>
  </si>
  <si>
    <t>SAN LUIS VALLEY BOCES</t>
  </si>
  <si>
    <t>SAN JUAN BOCES</t>
  </si>
  <si>
    <t>PIKES PEAK BOCES</t>
  </si>
  <si>
    <t>NORTHEAST BOCES</t>
  </si>
  <si>
    <t>CENTENNIAL BOCES</t>
  </si>
  <si>
    <t>MOUNTAIN BOCES</t>
  </si>
  <si>
    <t>EAST CENTRAL BOCES</t>
  </si>
  <si>
    <t>GLOBAL VILLAGE CHARTER COLLABORATIVE</t>
  </si>
  <si>
    <t>CHARTER SCHOOL INSTITUTE</t>
  </si>
  <si>
    <t>LIBERTY J-4</t>
  </si>
  <si>
    <t>YUMA</t>
  </si>
  <si>
    <t>IDALIA RJ-3</t>
  </si>
  <si>
    <t>WRAY RD-2</t>
  </si>
  <si>
    <t>YUMA 1</t>
  </si>
  <si>
    <t>PAWNEE RE-12</t>
  </si>
  <si>
    <t>WELD</t>
  </si>
  <si>
    <t>PRAIRIE RE-11</t>
  </si>
  <si>
    <t>BRIGGSDALE RE-10</t>
  </si>
  <si>
    <t>AULT-HIGHLAND RE-9</t>
  </si>
  <si>
    <t>PLATTE VALLEY RE-7</t>
  </si>
  <si>
    <t>GREELEY 6</t>
  </si>
  <si>
    <t>JOHNSTOWN-MILIKEN RE-5J</t>
  </si>
  <si>
    <t>WINDSOR RE-4</t>
  </si>
  <si>
    <t>EATON RE-2</t>
  </si>
  <si>
    <t>WELD RE-1</t>
  </si>
  <si>
    <t>WOODLIN R-104</t>
  </si>
  <si>
    <t>WASHINGTON</t>
  </si>
  <si>
    <t>LONE STAR 101</t>
  </si>
  <si>
    <t>OTIS R-3</t>
  </si>
  <si>
    <t>ARICKAREE R-2</t>
  </si>
  <si>
    <t>AKRON R-1</t>
  </si>
  <si>
    <t>WOODLAND PARK RE-2</t>
  </si>
  <si>
    <t>TELLER</t>
  </si>
  <si>
    <t>CRIPPLE CREEK-VICTOR RE-1</t>
  </si>
  <si>
    <t>SUMMIT RE-1</t>
  </si>
  <si>
    <t>SUMMIT</t>
  </si>
  <si>
    <t>SEDGWICK</t>
  </si>
  <si>
    <t>JULESBURG RE-1</t>
  </si>
  <si>
    <t>NORWOOD R-2J</t>
  </si>
  <si>
    <t>SAN MIGUEL</t>
  </si>
  <si>
    <t>TELLURIDE R-1</t>
  </si>
  <si>
    <t>SILVERTON 1</t>
  </si>
  <si>
    <t>SAN JUAN</t>
  </si>
  <si>
    <t>CENTER 26 JT</t>
  </si>
  <si>
    <t>SAGUACHE</t>
  </si>
  <si>
    <t>MOFFAT 2</t>
  </si>
  <si>
    <t>MOUNTAIN VALLEY RE 1</t>
  </si>
  <si>
    <t>SOUTH ROUTT RE 3</t>
  </si>
  <si>
    <t>ROUTT</t>
  </si>
  <si>
    <t>STEAMBOAT SPRINGS RE-2</t>
  </si>
  <si>
    <t>HAYDEN RE-1</t>
  </si>
  <si>
    <t>SARGENT RE-33J</t>
  </si>
  <si>
    <t>RIO GRANDE</t>
  </si>
  <si>
    <t>MONTE VISTA C-8</t>
  </si>
  <si>
    <t>RANGELY RE-4</t>
  </si>
  <si>
    <t>RIO BLANCO</t>
  </si>
  <si>
    <t>MEEKER RE1</t>
  </si>
  <si>
    <t>PUEBLO</t>
  </si>
  <si>
    <t>PUEBLO CITY 60</t>
  </si>
  <si>
    <t>WILEY RE-13 JT</t>
  </si>
  <si>
    <t>PROWERS</t>
  </si>
  <si>
    <t>HOLLY RE-3</t>
  </si>
  <si>
    <t>LAMAR RE-2</t>
  </si>
  <si>
    <t>GRANADA RE-1</t>
  </si>
  <si>
    <t>ASPEN 1</t>
  </si>
  <si>
    <t>PITKIN</t>
  </si>
  <si>
    <t>HAXTUN RE-2J</t>
  </si>
  <si>
    <t>PHILLIPS</t>
  </si>
  <si>
    <t>HOLYOKE RE-1J</t>
  </si>
  <si>
    <t>PARK COUNTY RE-2</t>
  </si>
  <si>
    <t>PARK</t>
  </si>
  <si>
    <t>PLATTE CANYON 1</t>
  </si>
  <si>
    <t>RIDGWAY R-2</t>
  </si>
  <si>
    <t>OURAY</t>
  </si>
  <si>
    <t>OURAY R-1</t>
  </si>
  <si>
    <t>SWINK 33</t>
  </si>
  <si>
    <t>OTERO</t>
  </si>
  <si>
    <t>CHERAW 31</t>
  </si>
  <si>
    <t>FOWLER R-4J</t>
  </si>
  <si>
    <t>MANZANOLA 3J</t>
  </si>
  <si>
    <t>ROCKY FORD R-2</t>
  </si>
  <si>
    <t>EAST OTERO R-1</t>
  </si>
  <si>
    <t>WIGGINS RE-50(J)</t>
  </si>
  <si>
    <t>MORGAN</t>
  </si>
  <si>
    <t>WELDON VALLEY RE-20(J)</t>
  </si>
  <si>
    <t>FORT MORGAN RE-3</t>
  </si>
  <si>
    <t>BRUSH RE-2(J)</t>
  </si>
  <si>
    <t>WEST END RE-2</t>
  </si>
  <si>
    <t>MONTROSE</t>
  </si>
  <si>
    <t>MONTROSE COUNTY RE-1J</t>
  </si>
  <si>
    <t>MANCOS RE-6</t>
  </si>
  <si>
    <t>MONTEZUMA</t>
  </si>
  <si>
    <t>DOLORES RE-4A</t>
  </si>
  <si>
    <t>MONTEZUMA-CORTEZ RE-1</t>
  </si>
  <si>
    <t>MOFFAT COUNTY RE:NO 1</t>
  </si>
  <si>
    <t>MOFFAT</t>
  </si>
  <si>
    <t>CREEDE CONSOLIDATED 1</t>
  </si>
  <si>
    <t>MINERAL</t>
  </si>
  <si>
    <t>MESA COUNTY VALLEY 51</t>
  </si>
  <si>
    <t>MESA</t>
  </si>
  <si>
    <t>PLATEAU VALLEY 50</t>
  </si>
  <si>
    <t>DE BEQUE 49JT</t>
  </si>
  <si>
    <t>PLATEAU RE-5</t>
  </si>
  <si>
    <t>LOGAN</t>
  </si>
  <si>
    <t>BUFFALO RE-4</t>
  </si>
  <si>
    <t>FRENCHMAN RE-3</t>
  </si>
  <si>
    <t>VALLEY RE-1</t>
  </si>
  <si>
    <t>KARVAL RE-23</t>
  </si>
  <si>
    <t>LINCOLN</t>
  </si>
  <si>
    <t>LIMON RE-4J</t>
  </si>
  <si>
    <t>GENOA-HUGO C-113</t>
  </si>
  <si>
    <t>KIM REORGANIZED 88</t>
  </si>
  <si>
    <t>LAS ANIMAS</t>
  </si>
  <si>
    <t>BRANSON REORGANIZED 82</t>
  </si>
  <si>
    <t>AGUILAR REORGANIZED 6</t>
  </si>
  <si>
    <t>HOEHNE REORGANIZED 3</t>
  </si>
  <si>
    <t>PRIMERO REORGANIZED 2</t>
  </si>
  <si>
    <t>TRINIDAD 1</t>
  </si>
  <si>
    <t>PARK (ESTES PARK) R-3</t>
  </si>
  <si>
    <t>LARIMER</t>
  </si>
  <si>
    <t>THOMPSON R-2J</t>
  </si>
  <si>
    <t>POUDRE R-1</t>
  </si>
  <si>
    <t>IGNACIO 11 JT</t>
  </si>
  <si>
    <t>LA PLATA</t>
  </si>
  <si>
    <t>BAYFIELD 10 JT-R</t>
  </si>
  <si>
    <t>DURANGO 9-R</t>
  </si>
  <si>
    <t>LAKE COUNTY R-1</t>
  </si>
  <si>
    <t>LAKE</t>
  </si>
  <si>
    <t>BURLINGTON RE-6J</t>
  </si>
  <si>
    <t>KIT CARSON</t>
  </si>
  <si>
    <t>BETHUNE R-5</t>
  </si>
  <si>
    <t>STRATTON R-4</t>
  </si>
  <si>
    <t>HI PLAINS R-23</t>
  </si>
  <si>
    <t>ARRIBA-FLAGLER C-20</t>
  </si>
  <si>
    <t>PLAINVIEW RE-2</t>
  </si>
  <si>
    <t>KIOWA</t>
  </si>
  <si>
    <t>EADS RE-1</t>
  </si>
  <si>
    <t>JEFFERSON COUNTY R-1</t>
  </si>
  <si>
    <t>JEFFERSON</t>
  </si>
  <si>
    <t>NORTH PARK R-1</t>
  </si>
  <si>
    <t>JACKSON</t>
  </si>
  <si>
    <t>LA VETA RE-2</t>
  </si>
  <si>
    <t>HUERFANO</t>
  </si>
  <si>
    <t>HUERFANO RE-1</t>
  </si>
  <si>
    <t>HINSDALE COUNTY RE 1</t>
  </si>
  <si>
    <t>HINSDALE</t>
  </si>
  <si>
    <t>GUNNISON WATERSHED RE1J</t>
  </si>
  <si>
    <t>GUNNISON</t>
  </si>
  <si>
    <t>EAST GRAND 2</t>
  </si>
  <si>
    <t>GRAND</t>
  </si>
  <si>
    <t>WEST GRAND 1-JT.</t>
  </si>
  <si>
    <t>GILPIN COUNTY RE-1</t>
  </si>
  <si>
    <t>GILPIN</t>
  </si>
  <si>
    <t>GARFIELD 16</t>
  </si>
  <si>
    <t>GARFIELD</t>
  </si>
  <si>
    <t>GARFIELD RE-2</t>
  </si>
  <si>
    <t>ROARING FORK RE-1</t>
  </si>
  <si>
    <t>COTOPAXI RE-3</t>
  </si>
  <si>
    <t>FREMONT</t>
  </si>
  <si>
    <t>CANON CITY RE-1</t>
  </si>
  <si>
    <t>MIAMI/YODER 60 JT</t>
  </si>
  <si>
    <t>EL PASO</t>
  </si>
  <si>
    <t>EDISON 54 JT</t>
  </si>
  <si>
    <t>LEWIS-PALMER 38</t>
  </si>
  <si>
    <t>HANOVER 28</t>
  </si>
  <si>
    <t>PEYTON 23 JT</t>
  </si>
  <si>
    <t>ELLICOTT 22</t>
  </si>
  <si>
    <t>ACADEMY 20</t>
  </si>
  <si>
    <t>MANITOU SPRINGS 14</t>
  </si>
  <si>
    <t>CHEYENNE MOUNTAIN 12</t>
  </si>
  <si>
    <t>COLORADO SPRINGS 11</t>
  </si>
  <si>
    <t>FOUNTAIN 8</t>
  </si>
  <si>
    <t>WIDEFIELD 3</t>
  </si>
  <si>
    <t>HARRISON 2</t>
  </si>
  <si>
    <t>CALHAN RJ-1</t>
  </si>
  <si>
    <t>AGATE 300</t>
  </si>
  <si>
    <t>ELBERT</t>
  </si>
  <si>
    <t>ELBERT 200</t>
  </si>
  <si>
    <t>BIG SANDY 100J</t>
  </si>
  <si>
    <t>KIOWA C-2</t>
  </si>
  <si>
    <t>EAGLE COUNTY RE 50</t>
  </si>
  <si>
    <t>EAGLE</t>
  </si>
  <si>
    <t>DOUGLAS COUNTY RE 1</t>
  </si>
  <si>
    <t>DOUGLAS</t>
  </si>
  <si>
    <t>DOLORES COUNTY RE NO.2</t>
  </si>
  <si>
    <t>DOLORES</t>
  </si>
  <si>
    <t>DENVER COUNTY 1</t>
  </si>
  <si>
    <t>DENVER</t>
  </si>
  <si>
    <t>DELTA COUNTY 50(J)</t>
  </si>
  <si>
    <t>DELTA</t>
  </si>
  <si>
    <t>CUSTER</t>
  </si>
  <si>
    <t>CROWLEY COUNTY RE-1-J</t>
  </si>
  <si>
    <t>CROWLEY</t>
  </si>
  <si>
    <t>SIERRA GRANDE R-30</t>
  </si>
  <si>
    <t>COSTILLA</t>
  </si>
  <si>
    <t>CENTENNIAL R-1</t>
  </si>
  <si>
    <t>SOUTH CONEJOS RE-10</t>
  </si>
  <si>
    <t>CONEJOS</t>
  </si>
  <si>
    <t>SANFORD 6J</t>
  </si>
  <si>
    <t>NORTH CONEJOS RE-1J</t>
  </si>
  <si>
    <t>CLEAR CREEK RE-1</t>
  </si>
  <si>
    <t>CLEAR CREEK</t>
  </si>
  <si>
    <t>CHEYENNE COUNTY RE-5</t>
  </si>
  <si>
    <t>CHEYENNE</t>
  </si>
  <si>
    <t>KIT CARSON R-1</t>
  </si>
  <si>
    <t>SALIDA R-32</t>
  </si>
  <si>
    <t>CHAFFEE</t>
  </si>
  <si>
    <t>BUENA VISTA R-31</t>
  </si>
  <si>
    <t>BOULDER VALLEY RE 2</t>
  </si>
  <si>
    <t>BOULDER</t>
  </si>
  <si>
    <t>ST VRAIN VALLEY RE 1J</t>
  </si>
  <si>
    <t>MCCLAVE RE-2</t>
  </si>
  <si>
    <t>BENT</t>
  </si>
  <si>
    <t>LAS ANIMAS RE-1</t>
  </si>
  <si>
    <t>CAMPO RE-6</t>
  </si>
  <si>
    <t>BACA</t>
  </si>
  <si>
    <t>VILAS RE-5</t>
  </si>
  <si>
    <t>SPRINGFIELD RE-4</t>
  </si>
  <si>
    <t>PRITCHETT RE-3</t>
  </si>
  <si>
    <t>WALSH RE-1</t>
  </si>
  <si>
    <t>ARCHULETA COUNTY 50 JT</t>
  </si>
  <si>
    <t>ARCHULETA</t>
  </si>
  <si>
    <t>BYERS 32J</t>
  </si>
  <si>
    <t>ARAPAHOE</t>
  </si>
  <si>
    <t>ADAMS-ARAPAHOE 28J</t>
  </si>
  <si>
    <t>DEER TRAIL 26J</t>
  </si>
  <si>
    <t>LITTLETON 6</t>
  </si>
  <si>
    <t>CHERRY CREEK 5</t>
  </si>
  <si>
    <t>SHERIDAN 2</t>
  </si>
  <si>
    <t>ENGLEWOOD 1</t>
  </si>
  <si>
    <t>SANGRE DE CRISTO RE-22J</t>
  </si>
  <si>
    <t>ALAMOSA</t>
  </si>
  <si>
    <t>ALAMOSA RE-11J</t>
  </si>
  <si>
    <t>ADAMS</t>
  </si>
  <si>
    <t>STRASBURG 31J</t>
  </si>
  <si>
    <t>BENNETT 29J</t>
  </si>
  <si>
    <t>ADAMS COUNTY 14</t>
  </si>
  <si>
    <t>ADAMS 12 FIVE STAR</t>
  </si>
  <si>
    <t>MAPLETON 1</t>
  </si>
  <si>
    <t>Revenue</t>
  </si>
  <si>
    <t>Tax</t>
  </si>
  <si>
    <t>COUNTY</t>
  </si>
  <si>
    <t>Local</t>
  </si>
  <si>
    <t>Ownership</t>
  </si>
  <si>
    <t>Property</t>
  </si>
  <si>
    <t>BOCES</t>
  </si>
  <si>
    <t>Total</t>
  </si>
  <si>
    <t>Other</t>
  </si>
  <si>
    <t>Specific</t>
  </si>
  <si>
    <t>DISTRICT/</t>
  </si>
  <si>
    <t>Transportation</t>
  </si>
  <si>
    <t>E.C.E.A.</t>
  </si>
  <si>
    <t xml:space="preserve"> E.L.P.A.</t>
  </si>
  <si>
    <t>E.C.E.A</t>
  </si>
  <si>
    <t>Vocational Ed</t>
  </si>
  <si>
    <t>Share</t>
  </si>
  <si>
    <t>State</t>
  </si>
  <si>
    <t>Gifted Talented</t>
  </si>
  <si>
    <t>Proficiency</t>
  </si>
  <si>
    <t>Education</t>
  </si>
  <si>
    <t>Language</t>
  </si>
  <si>
    <t>State Special</t>
  </si>
  <si>
    <t>State English</t>
  </si>
  <si>
    <t>Other Sources</t>
  </si>
  <si>
    <t>Sources</t>
  </si>
  <si>
    <t>Proceeds</t>
  </si>
  <si>
    <t>Total Revenue</t>
  </si>
  <si>
    <t>Bond Sale</t>
  </si>
  <si>
    <t>Federal</t>
  </si>
  <si>
    <t>DISTRICT</t>
  </si>
  <si>
    <t>County-Dist</t>
  </si>
  <si>
    <t>ADAMSMAPLETON 1</t>
  </si>
  <si>
    <t>ADAMSADAMS 12 FIV</t>
  </si>
  <si>
    <t>ADAMSADAMS COUNTY</t>
  </si>
  <si>
    <t>ADAMSBENNETT 29J</t>
  </si>
  <si>
    <t>ADAMSSTRASBURG 31</t>
  </si>
  <si>
    <t xml:space="preserve">ADAMSWESTMINSTER </t>
  </si>
  <si>
    <t>ALAMOALAMOSA RE-1</t>
  </si>
  <si>
    <t>ALAMOSANGRE DE CR</t>
  </si>
  <si>
    <t>ARAPAENGLEWOOD 1</t>
  </si>
  <si>
    <t>ARAPASHERIDAN 2</t>
  </si>
  <si>
    <t>ARAPACHERRY CREEK</t>
  </si>
  <si>
    <t>ARAPALITTLETON 6</t>
  </si>
  <si>
    <t>ARAPADEER TRAIL 2</t>
  </si>
  <si>
    <t>ARAPAADAMS-ARAPAH</t>
  </si>
  <si>
    <t>ARAPABYERS 32J</t>
  </si>
  <si>
    <t>ARCHUARCHULETA CO</t>
  </si>
  <si>
    <t>BACAWALSH RE-1</t>
  </si>
  <si>
    <t>BACAPRITCHETT RE</t>
  </si>
  <si>
    <t xml:space="preserve">BACASPRINGFIELD </t>
  </si>
  <si>
    <t>BACAVILAS RE-5</t>
  </si>
  <si>
    <t>BACACAMPO RE-6</t>
  </si>
  <si>
    <t>BENTLAS ANIMAS R</t>
  </si>
  <si>
    <t>BENTMCCLAVE RE-2</t>
  </si>
  <si>
    <t>BOULDST VRAIN VAL</t>
  </si>
  <si>
    <t>BOULDBOULDER VALL</t>
  </si>
  <si>
    <t xml:space="preserve">CHAFFBUENA VISTA </t>
  </si>
  <si>
    <t>CHAFFSALIDA R-32</t>
  </si>
  <si>
    <t>CHEYEKIT CARSON R</t>
  </si>
  <si>
    <t>CHEYECHEYENNE COU</t>
  </si>
  <si>
    <t xml:space="preserve">CLEARCLEAR CREEK </t>
  </si>
  <si>
    <t>CONEJNORTH CONEJO</t>
  </si>
  <si>
    <t>CONEJSANFORD 6J</t>
  </si>
  <si>
    <t>CONEJSOUTH CONEJO</t>
  </si>
  <si>
    <t>COSTICENTENNIAL R</t>
  </si>
  <si>
    <t>COSTISIERRA GRAND</t>
  </si>
  <si>
    <t>CROWLCROWLEY COUN</t>
  </si>
  <si>
    <t>CUSTECONSOLIDATED</t>
  </si>
  <si>
    <t>DELTADELTA COUNTY</t>
  </si>
  <si>
    <t>DENVEDENVER COUNT</t>
  </si>
  <si>
    <t>DOLORDOLORES COUN</t>
  </si>
  <si>
    <t>DOUGLDOUGLAS COUN</t>
  </si>
  <si>
    <t>EAGLEEAGLE COUNTY</t>
  </si>
  <si>
    <t>ELBERELIZABETH C-</t>
  </si>
  <si>
    <t>ELBERKIOWA C-2</t>
  </si>
  <si>
    <t>ELBERBIG SANDY 10</t>
  </si>
  <si>
    <t>ELBERELBERT 200</t>
  </si>
  <si>
    <t>ELBERAGATE 300</t>
  </si>
  <si>
    <t>EL PACALHAN RJ-1</t>
  </si>
  <si>
    <t>EL PAHARRISON 2</t>
  </si>
  <si>
    <t>EL PAWIDEFIELD 3</t>
  </si>
  <si>
    <t>EL PAFOUNTAIN 8</t>
  </si>
  <si>
    <t>EL PACOLORADO SPR</t>
  </si>
  <si>
    <t>EL PACHEYENNE MOU</t>
  </si>
  <si>
    <t>EL PAMANITOU SPRI</t>
  </si>
  <si>
    <t>EL PAACADEMY 20</t>
  </si>
  <si>
    <t>EL PAELLICOTT 22</t>
  </si>
  <si>
    <t>EL PAPEYTON 23 JT</t>
  </si>
  <si>
    <t>EL PAHANOVER 28</t>
  </si>
  <si>
    <t>EL PALEWIS-PALMER</t>
  </si>
  <si>
    <t>EL PAEDISON 54 JT</t>
  </si>
  <si>
    <t xml:space="preserve">EL PAMIAMI/YODER </t>
  </si>
  <si>
    <t>FREMOCANON CITY R</t>
  </si>
  <si>
    <t>FREMOFLORENCE RE-</t>
  </si>
  <si>
    <t>FREMOCOTOPAXI RE-</t>
  </si>
  <si>
    <t>GARFIROARING FORK</t>
  </si>
  <si>
    <t>GARFIGARFIELD RE-</t>
  </si>
  <si>
    <t>GARFIGARFIELD 16</t>
  </si>
  <si>
    <t>GILPIGILPIN COUNT</t>
  </si>
  <si>
    <t>GRANDWEST GRAND 1</t>
  </si>
  <si>
    <t>GRANDEAST GRAND 2</t>
  </si>
  <si>
    <t>GUNNIGUNNISON WAT</t>
  </si>
  <si>
    <t>HINSDHINSDALE COU</t>
  </si>
  <si>
    <t>HUERFHUERFANO RE-</t>
  </si>
  <si>
    <t>HUERFLA VETA RE-2</t>
  </si>
  <si>
    <t>JACKSNORTH PARK R</t>
  </si>
  <si>
    <t>JEFFEJEFFERSON CO</t>
  </si>
  <si>
    <t>KIOWAEADS RE-1</t>
  </si>
  <si>
    <t>KIOWAPLAINVIEW RE</t>
  </si>
  <si>
    <t>KIT CARRIBA-FLAGL</t>
  </si>
  <si>
    <t>KIT CHI PLAINS R-</t>
  </si>
  <si>
    <t>KIT CSTRATTON R-4</t>
  </si>
  <si>
    <t>KIT CBETHUNE R-5</t>
  </si>
  <si>
    <t>KIT CBURLINGTON R</t>
  </si>
  <si>
    <t xml:space="preserve">LAKELAKE COUNTY </t>
  </si>
  <si>
    <t>LA PLDURANGO 9-R</t>
  </si>
  <si>
    <t xml:space="preserve">LA PLBAYFIELD 10 </t>
  </si>
  <si>
    <t>LA PLIGNACIO 11 J</t>
  </si>
  <si>
    <t>LARIMPOUDRE R-1</t>
  </si>
  <si>
    <t>LARIMTHOMPSON R-2</t>
  </si>
  <si>
    <t xml:space="preserve">LARIMPARK (ESTES </t>
  </si>
  <si>
    <t>LAS ATRINIDAD 1</t>
  </si>
  <si>
    <t>LAS APRIMERO REOR</t>
  </si>
  <si>
    <t>LAS AHOEHNE REORG</t>
  </si>
  <si>
    <t>LAS AAGUILAR REOR</t>
  </si>
  <si>
    <t>LAS ABRANSON REOR</t>
  </si>
  <si>
    <t>LAS AKIM REORGANI</t>
  </si>
  <si>
    <t>LINCOGENOA-HUGO C</t>
  </si>
  <si>
    <t>LINCOLIMON RE-4J</t>
  </si>
  <si>
    <t>LINCOKARVAL RE-23</t>
  </si>
  <si>
    <t>LOGANVALLEY RE-1</t>
  </si>
  <si>
    <t>LOGANFRENCHMAN RE</t>
  </si>
  <si>
    <t>LOGANBUFFALO RE-4</t>
  </si>
  <si>
    <t>LOGANPLATEAU RE-5</t>
  </si>
  <si>
    <t>MESADE BEQUE 49J</t>
  </si>
  <si>
    <t>MESAPLATEAU VALL</t>
  </si>
  <si>
    <t xml:space="preserve">MESAMESA COUNTY </t>
  </si>
  <si>
    <t>MINERCREEDE CONSO</t>
  </si>
  <si>
    <t>MOFFAMOFFAT COUNT</t>
  </si>
  <si>
    <t>MONTEMONTEZUMA-CO</t>
  </si>
  <si>
    <t>MONTEDOLORES RE-4</t>
  </si>
  <si>
    <t>MONTEMANCOS RE-6</t>
  </si>
  <si>
    <t>MONTRMONTROSE COU</t>
  </si>
  <si>
    <t>MONTRWEST END RE-</t>
  </si>
  <si>
    <t>MORGABRUSH RE-2(J</t>
  </si>
  <si>
    <t xml:space="preserve">MORGAFORT MORGAN </t>
  </si>
  <si>
    <t>MORGAWELDON VALLE</t>
  </si>
  <si>
    <t>MORGAWIGGINS RE-5</t>
  </si>
  <si>
    <t>OTEROEAST OTERO R</t>
  </si>
  <si>
    <t>OTEROROCKY FORD R</t>
  </si>
  <si>
    <t>OTEROMANZANOLA 3J</t>
  </si>
  <si>
    <t>OTEROFOWLER R-4J</t>
  </si>
  <si>
    <t>OTEROCHERAW 31</t>
  </si>
  <si>
    <t>OTEROSWINK 33</t>
  </si>
  <si>
    <t>OURAYOURAY R-1</t>
  </si>
  <si>
    <t>OURAYRIDGWAY R-2</t>
  </si>
  <si>
    <t>PARKPLATTE CANYO</t>
  </si>
  <si>
    <t xml:space="preserve">PARKPARK COUNTY </t>
  </si>
  <si>
    <t>PHILLHOLYOKE RE-1</t>
  </si>
  <si>
    <t>PHILLHAXTUN RE-2J</t>
  </si>
  <si>
    <t>PITKIASPEN 1</t>
  </si>
  <si>
    <t>PROWEGRANADA RE-1</t>
  </si>
  <si>
    <t>PROWELAMAR RE-2</t>
  </si>
  <si>
    <t>PROWEHOLLY RE-3</t>
  </si>
  <si>
    <t xml:space="preserve">PROWEWILEY RE-13 </t>
  </si>
  <si>
    <t xml:space="preserve">PUEBLPUEBLO CITY </t>
  </si>
  <si>
    <t>PUEBLPUEBLO COUNT</t>
  </si>
  <si>
    <t>RIO BMEEKER RE1</t>
  </si>
  <si>
    <t>RIO BRANGELY RE-4</t>
  </si>
  <si>
    <t>RIO GDEL NORTE C-</t>
  </si>
  <si>
    <t xml:space="preserve">RIO GMONTE VISTA </t>
  </si>
  <si>
    <t>RIO GSARGENT RE-3</t>
  </si>
  <si>
    <t>ROUTTHAYDEN RE-1</t>
  </si>
  <si>
    <t>ROUTTSTEAMBOAT SP</t>
  </si>
  <si>
    <t xml:space="preserve">ROUTTSOUTH ROUTT </t>
  </si>
  <si>
    <t>SAGUAMOUNTAIN VAL</t>
  </si>
  <si>
    <t>SAGUAMOFFAT 2</t>
  </si>
  <si>
    <t>SAGUACENTER 26 JT</t>
  </si>
  <si>
    <t>SAN JSILVERTON 1</t>
  </si>
  <si>
    <t>SAN MTELLURIDE R-</t>
  </si>
  <si>
    <t>SAN MNORWOOD R-2J</t>
  </si>
  <si>
    <t>SEDGWJULESBURG RE</t>
  </si>
  <si>
    <t>SEDGWPLATTE VALLE</t>
  </si>
  <si>
    <t>SUMMISUMMIT RE-1</t>
  </si>
  <si>
    <t>TELLECRIPPLE CREE</t>
  </si>
  <si>
    <t>TELLEWOODLAND PAR</t>
  </si>
  <si>
    <t>WASHIAKRON R-1</t>
  </si>
  <si>
    <t>WASHIARICKAREE R-</t>
  </si>
  <si>
    <t>WASHIOTIS R-3</t>
  </si>
  <si>
    <t>WASHILONE STAR 10</t>
  </si>
  <si>
    <t>WASHIWOODLIN R-10</t>
  </si>
  <si>
    <t>WELDWELD RE-1</t>
  </si>
  <si>
    <t>WELDEATON RE-2</t>
  </si>
  <si>
    <t>WELDKEENESBURG R</t>
  </si>
  <si>
    <t>WELDWINDSOR RE-4</t>
  </si>
  <si>
    <t>WELDJOHNSTOWN-MI</t>
  </si>
  <si>
    <t>WELDGREELEY 6</t>
  </si>
  <si>
    <t>WELDPLATTE VALLE</t>
  </si>
  <si>
    <t xml:space="preserve">WELDWELD COUNTY </t>
  </si>
  <si>
    <t>WELDAULT-HIGHLAN</t>
  </si>
  <si>
    <t>WELDBRIGGSDALE R</t>
  </si>
  <si>
    <t>WELDPRAIRIE RE-1</t>
  </si>
  <si>
    <t>WELDPAWNEE RE-12</t>
  </si>
  <si>
    <t>YUMAYUMA 1</t>
  </si>
  <si>
    <t>YUMAWRAY RD-2</t>
  </si>
  <si>
    <t>YUMAIDALIA RJ-3</t>
  </si>
  <si>
    <t>YUMALIBERTY J-4</t>
  </si>
  <si>
    <t>CHARTER SCHO</t>
  </si>
  <si>
    <t>GLOBAL VILLA</t>
  </si>
  <si>
    <t>EAST CENTRAL</t>
  </si>
  <si>
    <t>MOUNTAIN BOC</t>
  </si>
  <si>
    <t>CENTENNIAL B</t>
  </si>
  <si>
    <t>NORTHEAST BO</t>
  </si>
  <si>
    <t>PIKES PEAK B</t>
  </si>
  <si>
    <t>SAN JUAN BOC</t>
  </si>
  <si>
    <t>SAN LUIS VAL</t>
  </si>
  <si>
    <t>SOUTH CENTRA</t>
  </si>
  <si>
    <t>SOUTHEASTERN</t>
  </si>
  <si>
    <t>NORTHWEST BO</t>
  </si>
  <si>
    <t>ADAMS COUNTY</t>
  </si>
  <si>
    <t>RIO BLANCO B</t>
  </si>
  <si>
    <t>EXPEDITIONAR</t>
  </si>
  <si>
    <t>GRAND VALLEY</t>
  </si>
  <si>
    <t>MT EVANS BOC</t>
  </si>
  <si>
    <t xml:space="preserve">UNCOMPAHGRE </t>
  </si>
  <si>
    <t>SANTA FE TRA</t>
  </si>
  <si>
    <t>9160</t>
  </si>
  <si>
    <t xml:space="preserve">FRONT RANGE </t>
  </si>
  <si>
    <t>UTE PASS BOC</t>
  </si>
  <si>
    <t>9170</t>
  </si>
  <si>
    <t>8043</t>
  </si>
  <si>
    <t>JAMES IRWIN</t>
  </si>
  <si>
    <t>JAMES IRWIN CHARTER COLLABORATIVE</t>
  </si>
  <si>
    <t>CHARTER CHOICE COLLABORATIVE</t>
  </si>
  <si>
    <t>CHARTER CHOI</t>
  </si>
  <si>
    <t>COLORADO DIGI</t>
  </si>
  <si>
    <t>8044</t>
  </si>
  <si>
    <t>ROCKY MOUNTAIN CHARTER COLLABORATIVE</t>
  </si>
  <si>
    <t>ROCKY MOUNTAIN</t>
  </si>
  <si>
    <t>Per Funded Pupil Count</t>
  </si>
  <si>
    <t>Per Membership Count</t>
  </si>
  <si>
    <t>9175</t>
  </si>
  <si>
    <t>COLORADO RIVER BOCES</t>
  </si>
  <si>
    <t>COLORADO RIVE</t>
  </si>
  <si>
    <t>EDUCATION REENVISIONED BOCES</t>
  </si>
  <si>
    <t>ELIZABETH SCHOOL DISTRICT</t>
  </si>
  <si>
    <t>ADAMSSCHOOL DISTRICT 27J</t>
  </si>
  <si>
    <t>SCHOOL DISTRICT 27J</t>
  </si>
  <si>
    <t>WESTMINSTER SCHOOL DISTRICT</t>
  </si>
  <si>
    <t>CUSTER COUNTY SCHOOL DISTRICT C-1</t>
  </si>
  <si>
    <t>EL PADISTRICT 49</t>
  </si>
  <si>
    <t>DISTRICT 49</t>
  </si>
  <si>
    <t>FREMONT RE-2</t>
  </si>
  <si>
    <t>PUEBLO COUNTY 70</t>
  </si>
  <si>
    <t>UPPER RIO GRANDE C-7</t>
  </si>
  <si>
    <t>REVERE SCHOOL DISTRICT</t>
  </si>
  <si>
    <t>WELD RE-3J</t>
  </si>
  <si>
    <t>WELD RE-8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</si>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</sst>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8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58">
    <xf numFmtId="0" fontId="0" fillId="0" borderId="0" xfId="0"/>
    <xf numFmtId="164" fontId="0" fillId="0" borderId="0" xfId="3" applyNumberFormat="1" applyFont="1"/>
    <xf numFmtId="165" fontId="5" fillId="0" borderId="0" xfId="2" applyNumberFormat="1" applyFont="1" applyAlignment="1">
      <alignment horizontal="left"/>
    </xf>
    <xf numFmtId="0" fontId="6" fillId="0" borderId="0" xfId="0" applyFont="1"/>
    <xf numFmtId="0" fontId="6" fillId="0" borderId="0" xfId="2" applyFont="1"/>
    <xf numFmtId="164" fontId="6" fillId="0" borderId="0" xfId="3" applyNumberFormat="1" applyFont="1"/>
    <xf numFmtId="37" fontId="5" fillId="0" borderId="0" xfId="2" applyNumberFormat="1" applyFont="1"/>
    <xf numFmtId="37" fontId="4" fillId="0" borderId="0" xfId="2" applyNumberFormat="1" applyFont="1" applyAlignment="1">
      <alignment horizontal="left"/>
    </xf>
    <xf numFmtId="164" fontId="5" fillId="0" borderId="0" xfId="3" applyNumberFormat="1" applyFont="1" applyProtection="1"/>
    <xf numFmtId="165" fontId="4" fillId="0" borderId="0" xfId="2" applyNumberFormat="1" applyFont="1" applyAlignment="1">
      <alignment horizontal="left"/>
    </xf>
    <xf numFmtId="37" fontId="5" fillId="0" borderId="0" xfId="2" applyNumberFormat="1" applyFont="1" applyAlignment="1">
      <alignment horizontal="left"/>
    </xf>
    <xf numFmtId="3" fontId="6" fillId="0" borderId="0" xfId="0" applyNumberFormat="1" applyFont="1"/>
    <xf numFmtId="37" fontId="4" fillId="0" borderId="0" xfId="2" applyNumberFormat="1" applyFont="1"/>
    <xf numFmtId="164" fontId="4" fillId="0" borderId="0" xfId="3" applyNumberFormat="1" applyFont="1" applyProtection="1"/>
    <xf numFmtId="3" fontId="5" fillId="0" borderId="0" xfId="2" applyNumberFormat="1" applyFont="1"/>
    <xf numFmtId="3" fontId="5" fillId="0" borderId="0" xfId="2" applyNumberFormat="1" applyFont="1" applyAlignment="1">
      <alignment horizontal="left"/>
    </xf>
    <xf numFmtId="3" fontId="6" fillId="0" borderId="0" xfId="2" applyNumberFormat="1" applyFont="1"/>
    <xf numFmtId="165" fontId="5" fillId="0" borderId="0" xfId="2" applyNumberFormat="1" applyFont="1"/>
    <xf numFmtId="165" fontId="5" fillId="0" borderId="0" xfId="3" applyNumberFormat="1" applyFont="1" applyProtection="1"/>
    <xf numFmtId="165" fontId="6" fillId="0" borderId="0" xfId="2" applyNumberFormat="1" applyFont="1"/>
    <xf numFmtId="165" fontId="4" fillId="0" borderId="0" xfId="2" applyNumberFormat="1" applyFont="1"/>
    <xf numFmtId="3" fontId="6" fillId="0" borderId="0" xfId="0" quotePrefix="1" applyNumberFormat="1" applyFont="1"/>
    <xf numFmtId="3" fontId="4" fillId="0" borderId="0" xfId="2" applyNumberFormat="1" applyFont="1"/>
    <xf numFmtId="3" fontId="4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right"/>
    </xf>
    <xf numFmtId="0" fontId="5" fillId="0" borderId="0" xfId="2" applyFont="1"/>
    <xf numFmtId="4" fontId="5" fillId="0" borderId="0" xfId="3" applyNumberFormat="1" applyFont="1" applyProtection="1"/>
    <xf numFmtId="4" fontId="5" fillId="0" borderId="0" xfId="2" applyNumberFormat="1" applyFont="1"/>
    <xf numFmtId="164" fontId="5" fillId="0" borderId="0" xfId="1" applyNumberFormat="1" applyFont="1" applyProtection="1"/>
    <xf numFmtId="3" fontId="7" fillId="0" borderId="0" xfId="2" applyNumberFormat="1" applyFont="1"/>
    <xf numFmtId="6" fontId="5" fillId="0" borderId="0" xfId="3" applyNumberFormat="1" applyFont="1" applyProtection="1"/>
    <xf numFmtId="6" fontId="5" fillId="0" borderId="0" xfId="2" applyNumberFormat="1" applyFont="1"/>
    <xf numFmtId="6" fontId="6" fillId="0" borderId="0" xfId="2" applyNumberFormat="1" applyFont="1"/>
    <xf numFmtId="4" fontId="6" fillId="0" borderId="0" xfId="2" applyNumberFormat="1" applyFont="1"/>
    <xf numFmtId="164" fontId="5" fillId="0" borderId="0" xfId="3" applyNumberFormat="1" applyFont="1" applyAlignment="1" applyProtection="1">
      <alignment horizontal="right"/>
    </xf>
    <xf numFmtId="164" fontId="5" fillId="0" borderId="0" xfId="3" applyNumberFormat="1" applyFont="1" applyAlignment="1" applyProtection="1">
      <alignment horizontal="center"/>
    </xf>
    <xf numFmtId="0" fontId="5" fillId="0" borderId="0" xfId="3" applyNumberFormat="1" applyFont="1" applyProtection="1"/>
    <xf numFmtId="37" fontId="5" fillId="0" borderId="0" xfId="2" applyNumberFormat="1" applyFont="1" applyAlignment="1">
      <alignment horizontal="center"/>
    </xf>
    <xf numFmtId="0" fontId="8" fillId="0" borderId="0" xfId="0" applyFont="1"/>
    <xf numFmtId="0" fontId="8" fillId="0" borderId="0" xfId="2" applyFont="1"/>
    <xf numFmtId="164" fontId="8" fillId="0" borderId="0" xfId="3" applyNumberFormat="1" applyFont="1"/>
    <xf numFmtId="37" fontId="9" fillId="0" borderId="0" xfId="2" applyNumberFormat="1" applyFont="1"/>
    <xf numFmtId="37" fontId="10" fillId="0" borderId="0" xfId="2" applyNumberFormat="1" applyFont="1" applyAlignment="1">
      <alignment horizontal="left"/>
    </xf>
    <xf numFmtId="164" fontId="9" fillId="0" borderId="0" xfId="3" applyNumberFormat="1" applyFont="1" applyProtection="1"/>
    <xf numFmtId="164" fontId="10" fillId="0" borderId="0" xfId="3" applyNumberFormat="1" applyFont="1" applyAlignment="1" applyProtection="1">
      <alignment horizontal="right"/>
    </xf>
    <xf numFmtId="37" fontId="10" fillId="0" borderId="0" xfId="2" applyNumberFormat="1" applyFont="1" applyAlignment="1">
      <alignment horizontal="center"/>
    </xf>
    <xf numFmtId="165" fontId="10" fillId="0" borderId="0" xfId="2" applyNumberFormat="1" applyFont="1" applyAlignment="1">
      <alignment horizontal="left"/>
    </xf>
    <xf numFmtId="165" fontId="10" fillId="0" borderId="0" xfId="2" applyNumberFormat="1" applyFont="1" applyAlignment="1">
      <alignment horizontal="center"/>
    </xf>
    <xf numFmtId="164" fontId="10" fillId="0" borderId="0" xfId="3" applyNumberFormat="1" applyFont="1" applyAlignment="1" applyProtection="1">
      <alignment horizontal="center"/>
    </xf>
    <xf numFmtId="0" fontId="11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165" fontId="10" fillId="0" borderId="0" xfId="2" applyNumberFormat="1" applyFont="1" applyAlignment="1">
      <alignment horizontal="right"/>
    </xf>
    <xf numFmtId="165" fontId="10" fillId="0" borderId="0" xfId="2" applyNumberFormat="1" applyFont="1"/>
    <xf numFmtId="164" fontId="11" fillId="0" borderId="0" xfId="3" applyNumberFormat="1" applyFont="1" applyAlignment="1">
      <alignment horizontal="center"/>
    </xf>
    <xf numFmtId="37" fontId="6" fillId="0" borderId="0" xfId="0" applyNumberFormat="1" applyFont="1"/>
    <xf numFmtId="165" fontId="5" fillId="0" borderId="0" xfId="3" applyNumberFormat="1" applyFont="1" applyAlignment="1" applyProtection="1">
      <alignment horizontal="right"/>
    </xf>
    <xf numFmtId="168" fontId="5" fillId="0" borderId="0" xfId="3" applyNumberFormat="1" applyFont="1" applyAlignment="1" applyProtection="1">
      <alignment horizontal="right"/>
    </xf>
  </cellXfs>
  <cellStyles count="13">
    <cellStyle name="Comma" xfId="1" builtinId="3"/>
    <cellStyle name="Comma 2" xfId="3" xr:uid="{00000000-0005-0000-0000-000001000000}"/>
    <cellStyle name="Comma 2 2" xfId="8" xr:uid="{00000000-0005-0000-0000-000002000000}"/>
    <cellStyle name="Comma 3" xfId="5" xr:uid="{00000000-0005-0000-0000-000003000000}"/>
    <cellStyle name="Comma 4" xfId="7" xr:uid="{00000000-0005-0000-0000-000004000000}"/>
    <cellStyle name="Normal" xfId="0" builtinId="0"/>
    <cellStyle name="Normal 2" xfId="2" xr:uid="{00000000-0005-0000-0000-000006000000}"/>
    <cellStyle name="Normal 3" xfId="4" xr:uid="{00000000-0005-0000-0000-000007000000}"/>
    <cellStyle name="Normal 3 2" xfId="9" xr:uid="{00000000-0005-0000-0000-000008000000}"/>
    <cellStyle name="Normal 4" xfId="10" xr:uid="{00000000-0005-0000-0000-000009000000}"/>
    <cellStyle name="Normal 5" xfId="11" xr:uid="{00000000-0005-0000-0000-00000A000000}"/>
    <cellStyle name="Normal 5 2" xfId="12" xr:uid="{00000000-0005-0000-0000-00000B000000}"/>
    <cellStyle name="Normal 6" xfId="6" xr:uid="{00000000-0005-0000-0000-00000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1249"/>
  <sheetViews>
    <sheetView tabSelected="1" zoomScale="80" zoomScaleNormal="80" workbookViewId="0">
      <pane ySplit="6" topLeftCell="A7" activePane="bottomLeft" state="frozen"/>
      <selection activeCell="J39" sqref="J39"/>
      <selection pane="bottomLeft" activeCell="I1" sqref="F1:I1"/>
    </sheetView>
  </sheetViews>
  <sheetFormatPr defaultColWidth="8.7109375" defaultRowHeight="13.15" customHeight="1" x14ac:dyDescent="0.2"/>
  <cols>
    <col min="1" max="1" width="9.140625" style="3" bestFit="1" customWidth="1"/>
    <col min="2" max="2" width="23.7109375" style="3" bestFit="1" customWidth="1"/>
    <col min="3" max="3" width="2.42578125" style="4" customWidth="1"/>
    <col min="4" max="4" width="18.42578125" style="4" customWidth="1"/>
    <col min="5" max="5" width="5.7109375" style="4" customWidth="1"/>
    <col min="6" max="6" width="13.42578125" style="4" customWidth="1"/>
    <col min="7" max="10" width="23.7109375" style="5" customWidth="1"/>
    <col min="11" max="16384" width="8.7109375" style="4"/>
  </cols>
  <sheetData>
    <row r="1" spans="1:10" s="39" customFormat="1" ht="13.15" customHeight="1" x14ac:dyDescent="0.25">
      <c r="A1" s="38"/>
      <c r="B1" s="38"/>
      <c r="G1" s="40"/>
      <c r="H1" s="40"/>
      <c r="I1" s="40"/>
      <c r="J1" s="40"/>
    </row>
    <row r="2" spans="1:10" s="39" customFormat="1" ht="13.15" customHeight="1" x14ac:dyDescent="0.25">
      <c r="A2" s="38"/>
      <c r="B2" s="38"/>
      <c r="G2" s="40"/>
      <c r="H2" s="40"/>
      <c r="I2" s="40"/>
      <c r="J2" s="40"/>
    </row>
    <row r="3" spans="1:10" s="39" customFormat="1" ht="15.75" x14ac:dyDescent="0.25">
      <c r="A3" s="38" t="s">
        <v>488</v>
      </c>
      <c r="B3" s="38" t="s">
        <v>489</v>
      </c>
      <c r="C3" s="41"/>
      <c r="D3" s="42"/>
      <c r="G3" s="43"/>
      <c r="H3" s="40"/>
      <c r="I3" s="40"/>
      <c r="J3" s="44"/>
    </row>
    <row r="4" spans="1:10" s="49" customFormat="1" ht="15.75" x14ac:dyDescent="0.25">
      <c r="A4" s="38"/>
      <c r="B4" s="38"/>
      <c r="C4" s="45"/>
      <c r="D4" s="45"/>
      <c r="E4" s="52" t="s">
        <v>468</v>
      </c>
      <c r="F4" s="52"/>
      <c r="G4" s="48"/>
      <c r="H4" s="48" t="s">
        <v>467</v>
      </c>
      <c r="I4" s="48" t="s">
        <v>466</v>
      </c>
      <c r="J4" s="48" t="s">
        <v>465</v>
      </c>
    </row>
    <row r="5" spans="1:10" s="49" customFormat="1" ht="15.75" x14ac:dyDescent="0.25">
      <c r="A5" s="38"/>
      <c r="B5" s="38"/>
      <c r="C5" s="45"/>
      <c r="D5" s="45"/>
      <c r="E5" s="52" t="s">
        <v>464</v>
      </c>
      <c r="F5" s="52"/>
      <c r="G5" s="48" t="s">
        <v>463</v>
      </c>
      <c r="H5" s="48" t="s">
        <v>462</v>
      </c>
      <c r="I5" s="48" t="s">
        <v>461</v>
      </c>
      <c r="J5" s="48" t="s">
        <v>461</v>
      </c>
    </row>
    <row r="6" spans="1:10" s="49" customFormat="1" ht="15.75" x14ac:dyDescent="0.25">
      <c r="A6" s="38"/>
      <c r="B6" s="38"/>
      <c r="C6" s="45"/>
      <c r="D6" s="42" t="s">
        <v>460</v>
      </c>
      <c r="E6" s="50"/>
      <c r="F6" s="51"/>
      <c r="G6" s="48" t="s">
        <v>459</v>
      </c>
      <c r="H6" s="48" t="s">
        <v>459</v>
      </c>
      <c r="I6" s="48" t="s">
        <v>458</v>
      </c>
      <c r="J6" s="48" t="s">
        <v>458</v>
      </c>
    </row>
    <row r="7" spans="1:10" ht="12.75" x14ac:dyDescent="0.2">
      <c r="C7" s="6"/>
      <c r="D7" s="10"/>
      <c r="E7" s="2"/>
      <c r="F7" s="2"/>
      <c r="G7" s="8"/>
      <c r="H7" s="8"/>
      <c r="I7" s="8"/>
      <c r="J7" s="8"/>
    </row>
    <row r="8" spans="1:10" ht="12.75" x14ac:dyDescent="0.2">
      <c r="A8" s="11" t="s">
        <v>16</v>
      </c>
      <c r="B8" s="11" t="s">
        <v>490</v>
      </c>
      <c r="C8" s="12"/>
      <c r="D8" s="7" t="s">
        <v>452</v>
      </c>
      <c r="E8" s="9" t="s">
        <v>457</v>
      </c>
      <c r="F8" s="9"/>
      <c r="G8" s="13"/>
      <c r="H8" s="13"/>
      <c r="I8" s="13"/>
      <c r="J8" s="13"/>
    </row>
    <row r="9" spans="1:10" s="16" customFormat="1" ht="12.2" customHeight="1" x14ac:dyDescent="0.25">
      <c r="A9" s="3" t="s">
        <v>16</v>
      </c>
      <c r="B9" s="3" t="s">
        <v>490</v>
      </c>
      <c r="C9" s="14" t="s">
        <v>202</v>
      </c>
      <c r="D9" s="15" t="s">
        <v>203</v>
      </c>
      <c r="E9" s="15"/>
      <c r="F9" s="15"/>
      <c r="G9" s="1">
        <v>47214295.82</v>
      </c>
      <c r="H9" s="1">
        <v>1998738.21</v>
      </c>
      <c r="I9" s="1">
        <v>3328742.55</v>
      </c>
      <c r="J9" s="1">
        <v>52541776.579999998</v>
      </c>
    </row>
    <row r="10" spans="1:10" ht="12.75" x14ac:dyDescent="0.2">
      <c r="A10" s="3" t="s">
        <v>16</v>
      </c>
      <c r="B10" s="3" t="s">
        <v>490</v>
      </c>
      <c r="C10" s="6" t="s">
        <v>202</v>
      </c>
      <c r="D10" s="6" t="s">
        <v>698</v>
      </c>
      <c r="F10" s="17">
        <v>8721</v>
      </c>
      <c r="G10" s="8">
        <v>5413.86</v>
      </c>
      <c r="H10" s="8">
        <v>229.19</v>
      </c>
      <c r="I10" s="8">
        <v>381.69</v>
      </c>
      <c r="J10" s="8">
        <v>6024.74</v>
      </c>
    </row>
    <row r="11" spans="1:10" ht="12.75" x14ac:dyDescent="0.2">
      <c r="A11" s="3" t="str">
        <f>A10</f>
        <v>0010</v>
      </c>
      <c r="B11" s="3" t="str">
        <f>B10</f>
        <v>ADAMSMAPLETON 1</v>
      </c>
      <c r="C11" s="55" t="str">
        <f>C10</f>
        <v xml:space="preserve">$ </v>
      </c>
      <c r="D11" s="6" t="s">
        <v>699</v>
      </c>
      <c r="F11" s="17">
        <v>9002</v>
      </c>
      <c r="G11" s="8">
        <v>5244.87</v>
      </c>
      <c r="H11" s="8">
        <v>222.03</v>
      </c>
      <c r="I11" s="8">
        <v>369.78</v>
      </c>
      <c r="J11" s="8">
        <v>5836.68</v>
      </c>
    </row>
    <row r="12" spans="1:10" s="19" customFormat="1" ht="12.75" x14ac:dyDescent="0.2">
      <c r="A12" s="3" t="s">
        <v>16</v>
      </c>
      <c r="B12" s="3" t="s">
        <v>490</v>
      </c>
      <c r="C12" s="17" t="s">
        <v>201</v>
      </c>
      <c r="D12" s="2" t="s">
        <v>200</v>
      </c>
      <c r="E12" s="17"/>
      <c r="F12" s="17"/>
      <c r="G12" s="18">
        <v>33.437387040927035</v>
      </c>
      <c r="H12" s="18">
        <v>1.4155158296981181</v>
      </c>
      <c r="I12" s="18">
        <v>2.3574311778002581</v>
      </c>
      <c r="J12" s="18">
        <v>37.210334048425409</v>
      </c>
    </row>
    <row r="13" spans="1:10" ht="12.75" x14ac:dyDescent="0.2">
      <c r="A13" s="3" t="s">
        <v>16</v>
      </c>
      <c r="B13" s="3" t="s">
        <v>490</v>
      </c>
      <c r="C13" s="6"/>
      <c r="D13" s="10"/>
      <c r="E13" s="17"/>
      <c r="F13" s="17"/>
      <c r="G13" s="8"/>
      <c r="H13" s="8"/>
      <c r="I13" s="8"/>
      <c r="J13" s="8"/>
    </row>
    <row r="14" spans="1:10" ht="12.75" x14ac:dyDescent="0.2">
      <c r="A14" s="11" t="s">
        <v>19</v>
      </c>
      <c r="B14" s="11" t="s">
        <v>491</v>
      </c>
      <c r="C14" s="12"/>
      <c r="D14" s="7" t="s">
        <v>452</v>
      </c>
      <c r="E14" s="20" t="s">
        <v>456</v>
      </c>
      <c r="F14" s="9"/>
      <c r="G14" s="13"/>
      <c r="H14" s="13"/>
      <c r="I14" s="13"/>
      <c r="J14" s="13"/>
    </row>
    <row r="15" spans="1:10" s="16" customFormat="1" ht="15" x14ac:dyDescent="0.25">
      <c r="A15" s="3" t="s">
        <v>19</v>
      </c>
      <c r="B15" s="3" t="s">
        <v>491</v>
      </c>
      <c r="C15" s="14" t="s">
        <v>202</v>
      </c>
      <c r="D15" s="15" t="s">
        <v>203</v>
      </c>
      <c r="E15" s="17"/>
      <c r="F15" s="15"/>
      <c r="G15" s="1">
        <v>230450242.05000004</v>
      </c>
      <c r="H15" s="1">
        <v>12142272.07</v>
      </c>
      <c r="I15" s="1">
        <v>25062006.710000005</v>
      </c>
      <c r="J15" s="1">
        <v>267654520.83000004</v>
      </c>
    </row>
    <row r="16" spans="1:10" ht="12.75" x14ac:dyDescent="0.2">
      <c r="A16" s="3" t="s">
        <v>19</v>
      </c>
      <c r="B16" s="3" t="s">
        <v>491</v>
      </c>
      <c r="C16" s="6" t="s">
        <v>202</v>
      </c>
      <c r="D16" s="6" t="s">
        <v>698</v>
      </c>
      <c r="E16" s="17"/>
      <c r="F16" s="17">
        <v>36817.4</v>
      </c>
      <c r="G16" s="8">
        <v>6259.28</v>
      </c>
      <c r="H16" s="8">
        <v>329.8</v>
      </c>
      <c r="I16" s="8">
        <v>680.71</v>
      </c>
      <c r="J16" s="8">
        <v>7269.78</v>
      </c>
    </row>
    <row r="17" spans="1:10" ht="12.75" x14ac:dyDescent="0.2">
      <c r="A17" s="3" t="str">
        <f>A16</f>
        <v>0020</v>
      </c>
      <c r="B17" s="3" t="str">
        <f>B16</f>
        <v>ADAMSADAMS 12 FIV</v>
      </c>
      <c r="C17" s="55" t="str">
        <f>C16</f>
        <v xml:space="preserve">$ </v>
      </c>
      <c r="D17" s="6" t="s">
        <v>699</v>
      </c>
      <c r="F17" s="17">
        <v>36078</v>
      </c>
      <c r="G17" s="8">
        <v>6387.56</v>
      </c>
      <c r="H17" s="8">
        <v>336.56</v>
      </c>
      <c r="I17" s="8">
        <v>694.66</v>
      </c>
      <c r="J17" s="8">
        <v>7418.77</v>
      </c>
    </row>
    <row r="18" spans="1:10" s="19" customFormat="1" ht="12.75" x14ac:dyDescent="0.2">
      <c r="A18" s="3" t="s">
        <v>19</v>
      </c>
      <c r="B18" s="3" t="s">
        <v>491</v>
      </c>
      <c r="C18" s="17" t="s">
        <v>201</v>
      </c>
      <c r="D18" s="2" t="s">
        <v>200</v>
      </c>
      <c r="E18" s="17"/>
      <c r="F18" s="17"/>
      <c r="G18" s="18">
        <v>38.879219541823758</v>
      </c>
      <c r="H18" s="18">
        <v>2.0485205714978538</v>
      </c>
      <c r="I18" s="18">
        <v>4.2282067155535463</v>
      </c>
      <c r="J18" s="18">
        <v>45.155946828875159</v>
      </c>
    </row>
    <row r="19" spans="1:10" ht="12.75" x14ac:dyDescent="0.2">
      <c r="A19" s="3" t="s">
        <v>19</v>
      </c>
      <c r="B19" s="3" t="s">
        <v>491</v>
      </c>
      <c r="C19" s="6"/>
      <c r="D19" s="6"/>
      <c r="E19" s="17"/>
      <c r="F19" s="17"/>
      <c r="G19" s="8"/>
      <c r="H19" s="8"/>
      <c r="I19" s="8"/>
      <c r="J19" s="8"/>
    </row>
    <row r="20" spans="1:10" ht="12.75" x14ac:dyDescent="0.2">
      <c r="A20" s="11" t="s">
        <v>14</v>
      </c>
      <c r="B20" s="11" t="s">
        <v>492</v>
      </c>
      <c r="C20" s="12"/>
      <c r="D20" s="7" t="s">
        <v>452</v>
      </c>
      <c r="E20" s="20" t="s">
        <v>455</v>
      </c>
      <c r="F20" s="9"/>
      <c r="G20" s="13"/>
      <c r="H20" s="13"/>
      <c r="I20" s="13"/>
      <c r="J20" s="13"/>
    </row>
    <row r="21" spans="1:10" s="16" customFormat="1" ht="15" x14ac:dyDescent="0.25">
      <c r="A21" s="3" t="s">
        <v>14</v>
      </c>
      <c r="B21" s="3" t="s">
        <v>492</v>
      </c>
      <c r="C21" s="14" t="s">
        <v>202</v>
      </c>
      <c r="D21" s="15" t="s">
        <v>203</v>
      </c>
      <c r="E21" s="17"/>
      <c r="F21" s="15"/>
      <c r="G21" s="1">
        <v>36108782.209999993</v>
      </c>
      <c r="H21" s="1">
        <v>1948270.39</v>
      </c>
      <c r="I21" s="1">
        <v>1152569.0300000003</v>
      </c>
      <c r="J21" s="1">
        <v>39209621.629999995</v>
      </c>
    </row>
    <row r="22" spans="1:10" ht="12.75" x14ac:dyDescent="0.2">
      <c r="A22" s="3" t="s">
        <v>14</v>
      </c>
      <c r="B22" s="3" t="s">
        <v>492</v>
      </c>
      <c r="C22" s="6" t="s">
        <v>202</v>
      </c>
      <c r="D22" s="6" t="s">
        <v>698</v>
      </c>
      <c r="E22" s="17"/>
      <c r="F22" s="17">
        <v>6325.6</v>
      </c>
      <c r="G22" s="8">
        <v>5708.36</v>
      </c>
      <c r="H22" s="8">
        <v>308</v>
      </c>
      <c r="I22" s="8">
        <v>182.21</v>
      </c>
      <c r="J22" s="8">
        <v>6198.56</v>
      </c>
    </row>
    <row r="23" spans="1:10" ht="12.75" x14ac:dyDescent="0.2">
      <c r="A23" s="3" t="str">
        <f>A22</f>
        <v>0030</v>
      </c>
      <c r="B23" s="3" t="str">
        <f>B22</f>
        <v>ADAMSADAMS COUNTY</v>
      </c>
      <c r="C23" s="55" t="str">
        <f>C22</f>
        <v xml:space="preserve">$ </v>
      </c>
      <c r="D23" s="6" t="s">
        <v>699</v>
      </c>
      <c r="F23" s="17">
        <v>6114</v>
      </c>
      <c r="G23" s="8">
        <v>5905.92</v>
      </c>
      <c r="H23" s="8">
        <v>318.66000000000003</v>
      </c>
      <c r="I23" s="8">
        <v>188.51</v>
      </c>
      <c r="J23" s="8">
        <v>6413.09</v>
      </c>
    </row>
    <row r="24" spans="1:10" s="19" customFormat="1" ht="12.75" x14ac:dyDescent="0.2">
      <c r="A24" s="3" t="s">
        <v>14</v>
      </c>
      <c r="B24" s="3" t="s">
        <v>492</v>
      </c>
      <c r="C24" s="17" t="s">
        <v>201</v>
      </c>
      <c r="D24" s="2" t="s">
        <v>200</v>
      </c>
      <c r="E24" s="17"/>
      <c r="F24" s="17"/>
      <c r="G24" s="18">
        <v>37.312955021192728</v>
      </c>
      <c r="H24" s="18">
        <v>2.0132422358752162</v>
      </c>
      <c r="I24" s="18">
        <v>1.1910054491757327</v>
      </c>
      <c r="J24" s="18">
        <v>40.51720270624368</v>
      </c>
    </row>
    <row r="25" spans="1:10" ht="12.75" x14ac:dyDescent="0.2">
      <c r="A25" s="3" t="s">
        <v>14</v>
      </c>
      <c r="B25" s="3" t="s">
        <v>492</v>
      </c>
      <c r="C25" s="6"/>
      <c r="D25" s="6"/>
      <c r="E25" s="17"/>
      <c r="F25" s="17"/>
      <c r="G25" s="8"/>
      <c r="H25" s="8"/>
      <c r="I25" s="8"/>
      <c r="J25" s="8"/>
    </row>
    <row r="26" spans="1:10" ht="12.75" x14ac:dyDescent="0.2">
      <c r="A26" s="11" t="s">
        <v>27</v>
      </c>
      <c r="B26" s="11" t="s">
        <v>705</v>
      </c>
      <c r="C26" s="12"/>
      <c r="D26" s="7" t="s">
        <v>452</v>
      </c>
      <c r="E26" s="20" t="s">
        <v>706</v>
      </c>
      <c r="F26" s="9"/>
      <c r="G26" s="13"/>
      <c r="H26" s="13"/>
      <c r="I26" s="13"/>
      <c r="J26" s="13"/>
    </row>
    <row r="27" spans="1:10" s="16" customFormat="1" ht="15" x14ac:dyDescent="0.25">
      <c r="A27" s="3" t="s">
        <v>27</v>
      </c>
      <c r="B27" s="3" t="s">
        <v>705</v>
      </c>
      <c r="C27" s="14" t="s">
        <v>202</v>
      </c>
      <c r="D27" s="15" t="s">
        <v>203</v>
      </c>
      <c r="E27" s="17"/>
      <c r="F27" s="15"/>
      <c r="G27" s="1">
        <v>101191379.77</v>
      </c>
      <c r="H27" s="1">
        <v>3746716.02</v>
      </c>
      <c r="I27" s="1">
        <v>17108988.059999995</v>
      </c>
      <c r="J27" s="1">
        <v>122047083.84999999</v>
      </c>
    </row>
    <row r="28" spans="1:10" ht="12.75" x14ac:dyDescent="0.2">
      <c r="A28" s="3" t="s">
        <v>27</v>
      </c>
      <c r="B28" s="3" t="s">
        <v>705</v>
      </c>
      <c r="C28" s="6" t="s">
        <v>202</v>
      </c>
      <c r="D28" s="6" t="s">
        <v>698</v>
      </c>
      <c r="E28" s="17"/>
      <c r="F28" s="17">
        <v>19844.5</v>
      </c>
      <c r="G28" s="8">
        <v>5099.22</v>
      </c>
      <c r="H28" s="8">
        <v>188.8</v>
      </c>
      <c r="I28" s="8">
        <v>862.15</v>
      </c>
      <c r="J28" s="8">
        <v>6150.17</v>
      </c>
    </row>
    <row r="29" spans="1:10" ht="12.75" x14ac:dyDescent="0.2">
      <c r="A29" s="3" t="str">
        <f>A28</f>
        <v>0040</v>
      </c>
      <c r="B29" s="3" t="str">
        <f>B28</f>
        <v>ADAMSSCHOOL DISTRICT 27J</v>
      </c>
      <c r="C29" s="55" t="str">
        <f>C28</f>
        <v xml:space="preserve">$ </v>
      </c>
      <c r="D29" s="6" t="s">
        <v>699</v>
      </c>
      <c r="F29" s="17">
        <v>20338</v>
      </c>
      <c r="G29" s="8">
        <v>4975.4799999999996</v>
      </c>
      <c r="H29" s="8">
        <v>184.22</v>
      </c>
      <c r="I29" s="8">
        <v>841.23</v>
      </c>
      <c r="J29" s="8">
        <v>6000.94</v>
      </c>
    </row>
    <row r="30" spans="1:10" s="19" customFormat="1" ht="12.75" x14ac:dyDescent="0.2">
      <c r="A30" s="3" t="s">
        <v>27</v>
      </c>
      <c r="B30" s="3" t="s">
        <v>705</v>
      </c>
      <c r="C30" s="17" t="s">
        <v>201</v>
      </c>
      <c r="D30" s="2" t="s">
        <v>200</v>
      </c>
      <c r="E30" s="17"/>
      <c r="F30" s="17"/>
      <c r="G30" s="18">
        <v>36.75399009331182</v>
      </c>
      <c r="H30" s="18">
        <v>1.3608546873708933</v>
      </c>
      <c r="I30" s="18">
        <v>6.2142010425502274</v>
      </c>
      <c r="J30" s="18">
        <v>44.329045823232939</v>
      </c>
    </row>
    <row r="31" spans="1:10" ht="12.75" x14ac:dyDescent="0.2">
      <c r="A31" s="3" t="s">
        <v>27</v>
      </c>
      <c r="B31" s="3" t="s">
        <v>705</v>
      </c>
      <c r="C31" s="6"/>
      <c r="D31" s="6"/>
      <c r="E31" s="17"/>
      <c r="F31" s="17"/>
      <c r="G31" s="8"/>
      <c r="H31" s="8"/>
      <c r="I31" s="8"/>
      <c r="J31" s="8"/>
    </row>
    <row r="32" spans="1:10" ht="12.75" x14ac:dyDescent="0.2">
      <c r="A32" s="11" t="s">
        <v>37</v>
      </c>
      <c r="B32" s="11" t="s">
        <v>493</v>
      </c>
      <c r="C32" s="12"/>
      <c r="D32" s="7" t="s">
        <v>452</v>
      </c>
      <c r="E32" s="9" t="s">
        <v>454</v>
      </c>
      <c r="F32" s="9"/>
      <c r="G32" s="13"/>
      <c r="H32" s="13"/>
      <c r="I32" s="13"/>
      <c r="J32" s="13"/>
    </row>
    <row r="33" spans="1:10" s="16" customFormat="1" ht="15" x14ac:dyDescent="0.25">
      <c r="A33" s="3" t="s">
        <v>37</v>
      </c>
      <c r="B33" s="3" t="s">
        <v>493</v>
      </c>
      <c r="C33" s="14" t="s">
        <v>202</v>
      </c>
      <c r="D33" s="15" t="s">
        <v>203</v>
      </c>
      <c r="E33" s="14"/>
      <c r="F33" s="15"/>
      <c r="G33" s="1">
        <v>5722683.8799999999</v>
      </c>
      <c r="H33" s="1">
        <v>404243.6</v>
      </c>
      <c r="I33" s="1">
        <v>2206530.83</v>
      </c>
      <c r="J33" s="1">
        <v>8333458.3099999996</v>
      </c>
    </row>
    <row r="34" spans="1:10" ht="12.75" x14ac:dyDescent="0.2">
      <c r="A34" s="3" t="s">
        <v>37</v>
      </c>
      <c r="B34" s="3" t="s">
        <v>493</v>
      </c>
      <c r="C34" s="6" t="s">
        <v>202</v>
      </c>
      <c r="D34" s="6" t="s">
        <v>698</v>
      </c>
      <c r="E34" s="17"/>
      <c r="F34" s="17">
        <v>1221</v>
      </c>
      <c r="G34" s="8">
        <v>4686.88</v>
      </c>
      <c r="H34" s="8">
        <v>331.08</v>
      </c>
      <c r="I34" s="8">
        <v>1807.15</v>
      </c>
      <c r="J34" s="8">
        <v>6825.11</v>
      </c>
    </row>
    <row r="35" spans="1:10" ht="12.75" x14ac:dyDescent="0.2">
      <c r="A35" s="3" t="str">
        <f>A34</f>
        <v>0050</v>
      </c>
      <c r="B35" s="3" t="str">
        <f>B34</f>
        <v>ADAMSBENNETT 29J</v>
      </c>
      <c r="C35" s="55" t="str">
        <f>C34</f>
        <v xml:space="preserve">$ </v>
      </c>
      <c r="D35" s="6" t="s">
        <v>699</v>
      </c>
      <c r="F35" s="17">
        <v>1249</v>
      </c>
      <c r="G35" s="8">
        <v>4581.8100000000004</v>
      </c>
      <c r="H35" s="8">
        <v>323.64999999999998</v>
      </c>
      <c r="I35" s="8">
        <v>1766.64</v>
      </c>
      <c r="J35" s="8">
        <v>6672.1</v>
      </c>
    </row>
    <row r="36" spans="1:10" s="19" customFormat="1" ht="12.75" x14ac:dyDescent="0.2">
      <c r="A36" s="3" t="s">
        <v>37</v>
      </c>
      <c r="B36" s="3" t="s">
        <v>493</v>
      </c>
      <c r="C36" s="17" t="s">
        <v>201</v>
      </c>
      <c r="D36" s="2" t="s">
        <v>200</v>
      </c>
      <c r="E36" s="17"/>
      <c r="F36" s="17"/>
      <c r="G36" s="18">
        <v>33.549725500158928</v>
      </c>
      <c r="H36" s="18">
        <v>2.3699128065756527</v>
      </c>
      <c r="I36" s="18">
        <v>12.935976406604841</v>
      </c>
      <c r="J36" s="18">
        <v>48.855614713339421</v>
      </c>
    </row>
    <row r="37" spans="1:10" ht="12.75" x14ac:dyDescent="0.2">
      <c r="A37" s="3" t="s">
        <v>37</v>
      </c>
      <c r="B37" s="3" t="s">
        <v>493</v>
      </c>
      <c r="C37" s="6"/>
      <c r="D37" s="6"/>
      <c r="E37" s="17"/>
      <c r="F37" s="17"/>
      <c r="G37" s="8"/>
      <c r="H37" s="8"/>
      <c r="I37" s="8"/>
      <c r="J37" s="8"/>
    </row>
    <row r="38" spans="1:10" ht="12.75" x14ac:dyDescent="0.2">
      <c r="A38" s="11" t="s">
        <v>6</v>
      </c>
      <c r="B38" s="11" t="s">
        <v>494</v>
      </c>
      <c r="C38" s="12"/>
      <c r="D38" s="7" t="s">
        <v>452</v>
      </c>
      <c r="E38" s="9" t="s">
        <v>453</v>
      </c>
      <c r="F38" s="9"/>
      <c r="G38" s="13"/>
      <c r="H38" s="13"/>
      <c r="I38" s="13"/>
      <c r="J38" s="13"/>
    </row>
    <row r="39" spans="1:10" s="16" customFormat="1" ht="15" x14ac:dyDescent="0.25">
      <c r="A39" s="3" t="s">
        <v>6</v>
      </c>
      <c r="B39" s="3" t="s">
        <v>494</v>
      </c>
      <c r="C39" s="14" t="s">
        <v>202</v>
      </c>
      <c r="D39" s="15" t="s">
        <v>203</v>
      </c>
      <c r="E39" s="14"/>
      <c r="F39" s="15"/>
      <c r="G39" s="1">
        <v>5225846.4400000004</v>
      </c>
      <c r="H39" s="1">
        <v>257772.41</v>
      </c>
      <c r="I39" s="1">
        <v>807105.16</v>
      </c>
      <c r="J39" s="1">
        <v>6290724.0100000007</v>
      </c>
    </row>
    <row r="40" spans="1:10" ht="12.75" x14ac:dyDescent="0.2">
      <c r="A40" s="3" t="s">
        <v>6</v>
      </c>
      <c r="B40" s="3" t="s">
        <v>494</v>
      </c>
      <c r="C40" s="6" t="s">
        <v>202</v>
      </c>
      <c r="D40" s="6" t="s">
        <v>698</v>
      </c>
      <c r="E40" s="17"/>
      <c r="F40" s="17">
        <v>1112</v>
      </c>
      <c r="G40" s="8">
        <v>4699.5</v>
      </c>
      <c r="H40" s="8">
        <v>231.81</v>
      </c>
      <c r="I40" s="8">
        <v>725.81</v>
      </c>
      <c r="J40" s="8">
        <v>5657.13</v>
      </c>
    </row>
    <row r="41" spans="1:10" ht="12.75" x14ac:dyDescent="0.2">
      <c r="A41" s="3" t="str">
        <f>A40</f>
        <v>0060</v>
      </c>
      <c r="B41" s="3" t="str">
        <f>B40</f>
        <v>ADAMSSTRASBURG 31</v>
      </c>
      <c r="C41" s="55" t="str">
        <f>C40</f>
        <v xml:space="preserve">$ </v>
      </c>
      <c r="D41" s="6" t="s">
        <v>699</v>
      </c>
      <c r="F41" s="17">
        <v>1171</v>
      </c>
      <c r="G41" s="8">
        <v>4462.72</v>
      </c>
      <c r="H41" s="8">
        <v>220.13</v>
      </c>
      <c r="I41" s="8">
        <v>689.24</v>
      </c>
      <c r="J41" s="8">
        <v>5372.1</v>
      </c>
    </row>
    <row r="42" spans="1:10" s="19" customFormat="1" ht="12.75" x14ac:dyDescent="0.2">
      <c r="A42" s="3" t="s">
        <v>6</v>
      </c>
      <c r="B42" s="3" t="s">
        <v>494</v>
      </c>
      <c r="C42" s="17" t="s">
        <v>201</v>
      </c>
      <c r="D42" s="2" t="s">
        <v>200</v>
      </c>
      <c r="E42" s="17"/>
      <c r="F42" s="17"/>
      <c r="G42" s="18">
        <v>29.86868442581239</v>
      </c>
      <c r="H42" s="18">
        <v>1.4733159223812027</v>
      </c>
      <c r="I42" s="18">
        <v>4.6130650028217843</v>
      </c>
      <c r="J42" s="18">
        <v>35.955065351015378</v>
      </c>
    </row>
    <row r="43" spans="1:10" ht="12.75" x14ac:dyDescent="0.2">
      <c r="A43" s="3" t="s">
        <v>6</v>
      </c>
      <c r="B43" s="3" t="s">
        <v>494</v>
      </c>
      <c r="C43" s="6"/>
      <c r="D43" s="6"/>
      <c r="E43" s="17"/>
      <c r="F43" s="17"/>
      <c r="G43" s="8"/>
      <c r="H43" s="8"/>
      <c r="I43" s="8"/>
      <c r="J43" s="8"/>
    </row>
    <row r="44" spans="1:10" ht="12.75" x14ac:dyDescent="0.2">
      <c r="A44" s="11" t="s">
        <v>11</v>
      </c>
      <c r="B44" s="11" t="s">
        <v>495</v>
      </c>
      <c r="C44" s="12"/>
      <c r="D44" s="7" t="s">
        <v>452</v>
      </c>
      <c r="E44" s="9" t="s">
        <v>707</v>
      </c>
      <c r="F44" s="9"/>
      <c r="G44" s="13"/>
      <c r="H44" s="13"/>
      <c r="I44" s="13"/>
      <c r="J44" s="13"/>
    </row>
    <row r="45" spans="1:10" s="16" customFormat="1" ht="15" x14ac:dyDescent="0.25">
      <c r="A45" s="3" t="s">
        <v>11</v>
      </c>
      <c r="B45" s="3" t="s">
        <v>495</v>
      </c>
      <c r="C45" s="14" t="s">
        <v>202</v>
      </c>
      <c r="D45" s="15" t="s">
        <v>203</v>
      </c>
      <c r="E45" s="14"/>
      <c r="F45" s="15"/>
      <c r="G45" s="1">
        <v>60345054.719999999</v>
      </c>
      <c r="H45" s="1">
        <v>3496940.49</v>
      </c>
      <c r="I45" s="1">
        <v>4246656.2699999996</v>
      </c>
      <c r="J45" s="1">
        <v>68088651.480000004</v>
      </c>
    </row>
    <row r="46" spans="1:10" ht="12.75" x14ac:dyDescent="0.2">
      <c r="A46" s="3" t="s">
        <v>11</v>
      </c>
      <c r="B46" s="3" t="s">
        <v>495</v>
      </c>
      <c r="C46" s="6" t="s">
        <v>202</v>
      </c>
      <c r="D46" s="6" t="s">
        <v>698</v>
      </c>
      <c r="E46" s="17"/>
      <c r="F46" s="17">
        <v>8661.4</v>
      </c>
      <c r="G46" s="8">
        <v>6967.12</v>
      </c>
      <c r="H46" s="8">
        <v>403.74</v>
      </c>
      <c r="I46" s="8">
        <v>490.3</v>
      </c>
      <c r="J46" s="8">
        <v>7861.16</v>
      </c>
    </row>
    <row r="47" spans="1:10" ht="12.75" x14ac:dyDescent="0.2">
      <c r="A47" s="3" t="str">
        <f>A46</f>
        <v>0070</v>
      </c>
      <c r="B47" s="3" t="str">
        <f>B46</f>
        <v xml:space="preserve">ADAMSWESTMINSTER </v>
      </c>
      <c r="C47" s="55" t="str">
        <f>C46</f>
        <v xml:space="preserve">$ </v>
      </c>
      <c r="D47" s="6" t="s">
        <v>699</v>
      </c>
      <c r="F47" s="17">
        <v>8320</v>
      </c>
      <c r="G47" s="8">
        <v>7253.01</v>
      </c>
      <c r="H47" s="8">
        <v>420.31</v>
      </c>
      <c r="I47" s="8">
        <v>510.42</v>
      </c>
      <c r="J47" s="8">
        <v>8183.73</v>
      </c>
    </row>
    <row r="48" spans="1:10" s="19" customFormat="1" ht="12.75" x14ac:dyDescent="0.2">
      <c r="A48" s="3" t="s">
        <v>11</v>
      </c>
      <c r="B48" s="3" t="s">
        <v>495</v>
      </c>
      <c r="C48" s="17" t="s">
        <v>201</v>
      </c>
      <c r="D48" s="2" t="s">
        <v>200</v>
      </c>
      <c r="E48" s="17"/>
      <c r="F48" s="17"/>
      <c r="G48" s="18">
        <v>37.108979351766273</v>
      </c>
      <c r="H48" s="18">
        <v>2.1504312663214278</v>
      </c>
      <c r="I48" s="18">
        <v>2.6114663507836613</v>
      </c>
      <c r="J48" s="18">
        <v>41.870876968871364</v>
      </c>
    </row>
    <row r="49" spans="1:10" ht="12.75" x14ac:dyDescent="0.2">
      <c r="A49" s="3" t="s">
        <v>11</v>
      </c>
      <c r="B49" s="3" t="s">
        <v>495</v>
      </c>
      <c r="C49" s="6"/>
      <c r="D49" s="6"/>
      <c r="E49" s="17"/>
      <c r="F49" s="17"/>
      <c r="G49" s="8"/>
      <c r="H49" s="8"/>
      <c r="I49" s="8"/>
      <c r="J49" s="8"/>
    </row>
    <row r="50" spans="1:10" ht="12.75" x14ac:dyDescent="0.2">
      <c r="A50" s="11" t="s">
        <v>15</v>
      </c>
      <c r="B50" s="11" t="s">
        <v>496</v>
      </c>
      <c r="C50" s="12"/>
      <c r="D50" s="7" t="s">
        <v>450</v>
      </c>
      <c r="E50" s="9" t="s">
        <v>451</v>
      </c>
      <c r="F50" s="9"/>
      <c r="G50" s="13"/>
      <c r="H50" s="13"/>
      <c r="I50" s="13"/>
      <c r="J50" s="13"/>
    </row>
    <row r="51" spans="1:10" s="16" customFormat="1" ht="15" x14ac:dyDescent="0.25">
      <c r="A51" s="3" t="s">
        <v>15</v>
      </c>
      <c r="B51" s="3" t="s">
        <v>496</v>
      </c>
      <c r="C51" s="14" t="s">
        <v>202</v>
      </c>
      <c r="D51" s="15" t="s">
        <v>203</v>
      </c>
      <c r="E51" s="14"/>
      <c r="F51" s="15"/>
      <c r="G51" s="1">
        <v>5886169.6100000003</v>
      </c>
      <c r="H51" s="1">
        <v>775958.81</v>
      </c>
      <c r="I51" s="1">
        <v>846584.36999999988</v>
      </c>
      <c r="J51" s="1">
        <v>7508712.79</v>
      </c>
    </row>
    <row r="52" spans="1:10" ht="12.75" x14ac:dyDescent="0.2">
      <c r="A52" s="3" t="s">
        <v>15</v>
      </c>
      <c r="B52" s="3" t="s">
        <v>496</v>
      </c>
      <c r="C52" s="6" t="s">
        <v>202</v>
      </c>
      <c r="D52" s="6" t="s">
        <v>698</v>
      </c>
      <c r="E52" s="17"/>
      <c r="F52" s="17">
        <v>2356.4</v>
      </c>
      <c r="G52" s="8">
        <v>2497.9499999999998</v>
      </c>
      <c r="H52" s="8">
        <v>329.3</v>
      </c>
      <c r="I52" s="8">
        <v>359.27</v>
      </c>
      <c r="J52" s="8">
        <v>3186.52</v>
      </c>
    </row>
    <row r="53" spans="1:10" ht="12.75" x14ac:dyDescent="0.2">
      <c r="A53" s="3" t="str">
        <f>A52</f>
        <v>0100</v>
      </c>
      <c r="B53" s="3" t="str">
        <f>B52</f>
        <v>ALAMOALAMOSA RE-1</v>
      </c>
      <c r="C53" s="55" t="str">
        <f>C52</f>
        <v xml:space="preserve">$ </v>
      </c>
      <c r="D53" s="6" t="s">
        <v>699</v>
      </c>
      <c r="F53" s="17">
        <v>2188</v>
      </c>
      <c r="G53" s="8">
        <v>2690.21</v>
      </c>
      <c r="H53" s="8">
        <v>354.64</v>
      </c>
      <c r="I53" s="8">
        <v>386.92</v>
      </c>
      <c r="J53" s="8">
        <v>3431.77</v>
      </c>
    </row>
    <row r="54" spans="1:10" s="19" customFormat="1" ht="12.75" x14ac:dyDescent="0.2">
      <c r="A54" s="3" t="s">
        <v>15</v>
      </c>
      <c r="B54" s="3" t="s">
        <v>496</v>
      </c>
      <c r="C54" s="17" t="s">
        <v>201</v>
      </c>
      <c r="D54" s="2" t="s">
        <v>200</v>
      </c>
      <c r="E54" s="17"/>
      <c r="F54" s="17"/>
      <c r="G54" s="18">
        <v>19.187341939229317</v>
      </c>
      <c r="H54" s="18">
        <v>2.5294186210559215</v>
      </c>
      <c r="I54" s="18">
        <v>2.7596390970454934</v>
      </c>
      <c r="J54" s="18">
        <v>24.476399657330731</v>
      </c>
    </row>
    <row r="55" spans="1:10" ht="12.75" x14ac:dyDescent="0.2">
      <c r="A55" s="3" t="s">
        <v>15</v>
      </c>
      <c r="B55" s="3" t="s">
        <v>496</v>
      </c>
      <c r="C55" s="6"/>
      <c r="D55" s="6"/>
      <c r="E55" s="17"/>
      <c r="F55" s="17"/>
      <c r="G55" s="8"/>
      <c r="H55" s="8"/>
      <c r="I55" s="8"/>
      <c r="J55" s="8"/>
    </row>
    <row r="56" spans="1:10" ht="12.75" x14ac:dyDescent="0.2">
      <c r="A56" s="11" t="s">
        <v>150</v>
      </c>
      <c r="B56" s="11" t="s">
        <v>497</v>
      </c>
      <c r="C56" s="12"/>
      <c r="D56" s="7" t="s">
        <v>450</v>
      </c>
      <c r="E56" s="9" t="s">
        <v>449</v>
      </c>
      <c r="F56" s="9"/>
      <c r="G56" s="13"/>
      <c r="H56" s="13"/>
      <c r="I56" s="13"/>
      <c r="J56" s="13"/>
    </row>
    <row r="57" spans="1:10" s="16" customFormat="1" ht="15" x14ac:dyDescent="0.25">
      <c r="A57" s="3" t="s">
        <v>150</v>
      </c>
      <c r="B57" s="3" t="s">
        <v>497</v>
      </c>
      <c r="C57" s="14" t="s">
        <v>202</v>
      </c>
      <c r="D57" s="15" t="s">
        <v>203</v>
      </c>
      <c r="E57" s="14"/>
      <c r="F57" s="15"/>
      <c r="G57" s="1">
        <v>1484790.48</v>
      </c>
      <c r="H57" s="1">
        <v>170299.31</v>
      </c>
      <c r="I57" s="1">
        <v>379921.29000000004</v>
      </c>
      <c r="J57" s="1">
        <v>2035011.08</v>
      </c>
    </row>
    <row r="58" spans="1:10" ht="12.75" x14ac:dyDescent="0.2">
      <c r="A58" s="3" t="s">
        <v>150</v>
      </c>
      <c r="B58" s="3" t="s">
        <v>497</v>
      </c>
      <c r="C58" s="6" t="s">
        <v>202</v>
      </c>
      <c r="D58" s="6" t="s">
        <v>698</v>
      </c>
      <c r="E58" s="17"/>
      <c r="F58" s="17">
        <v>268.2</v>
      </c>
      <c r="G58" s="8">
        <v>5536.13</v>
      </c>
      <c r="H58" s="8">
        <v>634.97</v>
      </c>
      <c r="I58" s="8">
        <v>1416.56</v>
      </c>
      <c r="J58" s="8">
        <v>7587.66</v>
      </c>
    </row>
    <row r="59" spans="1:10" ht="12.75" x14ac:dyDescent="0.2">
      <c r="A59" s="3" t="str">
        <f>A58</f>
        <v>0110</v>
      </c>
      <c r="B59" s="3" t="str">
        <f>B58</f>
        <v>ALAMOSANGRE DE CR</v>
      </c>
      <c r="C59" s="55" t="str">
        <f>C58</f>
        <v xml:space="preserve">$ </v>
      </c>
      <c r="D59" s="6" t="s">
        <v>699</v>
      </c>
      <c r="F59" s="17">
        <v>246</v>
      </c>
      <c r="G59" s="8">
        <v>6035.73</v>
      </c>
      <c r="H59" s="8">
        <v>692.27</v>
      </c>
      <c r="I59" s="8">
        <v>1544.4</v>
      </c>
      <c r="J59" s="8">
        <v>8272.4</v>
      </c>
    </row>
    <row r="60" spans="1:10" s="19" customFormat="1" ht="12.75" x14ac:dyDescent="0.2">
      <c r="A60" s="3" t="s">
        <v>150</v>
      </c>
      <c r="B60" s="3" t="s">
        <v>497</v>
      </c>
      <c r="C60" s="17" t="s">
        <v>201</v>
      </c>
      <c r="D60" s="2" t="s">
        <v>200</v>
      </c>
      <c r="E60" s="17"/>
      <c r="F60" s="17"/>
      <c r="G60" s="18">
        <v>30.387988477843844</v>
      </c>
      <c r="H60" s="18">
        <v>3.4853762465292455</v>
      </c>
      <c r="I60" s="18">
        <v>7.7755373155460763</v>
      </c>
      <c r="J60" s="18">
        <v>41.648902039919165</v>
      </c>
    </row>
    <row r="61" spans="1:10" ht="12.75" x14ac:dyDescent="0.2">
      <c r="A61" s="3" t="s">
        <v>150</v>
      </c>
      <c r="B61" s="3" t="s">
        <v>497</v>
      </c>
      <c r="C61" s="6"/>
      <c r="D61" s="6"/>
      <c r="E61" s="17"/>
      <c r="F61" s="17"/>
      <c r="G61" s="8"/>
      <c r="H61" s="8"/>
      <c r="I61" s="8"/>
      <c r="J61" s="8"/>
    </row>
    <row r="62" spans="1:10" ht="12.75" x14ac:dyDescent="0.2">
      <c r="A62" s="11" t="s">
        <v>52</v>
      </c>
      <c r="B62" s="11" t="s">
        <v>498</v>
      </c>
      <c r="C62" s="12"/>
      <c r="D62" s="7" t="s">
        <v>442</v>
      </c>
      <c r="E62" s="9" t="s">
        <v>448</v>
      </c>
      <c r="F62" s="9"/>
      <c r="G62" s="13"/>
      <c r="H62" s="13"/>
      <c r="I62" s="13"/>
      <c r="J62" s="13"/>
    </row>
    <row r="63" spans="1:10" s="16" customFormat="1" ht="15" x14ac:dyDescent="0.25">
      <c r="A63" s="3" t="s">
        <v>52</v>
      </c>
      <c r="B63" s="3" t="s">
        <v>498</v>
      </c>
      <c r="C63" s="14" t="s">
        <v>202</v>
      </c>
      <c r="D63" s="15" t="s">
        <v>203</v>
      </c>
      <c r="E63" s="14"/>
      <c r="F63" s="15"/>
      <c r="G63" s="1">
        <v>33837108.609999999</v>
      </c>
      <c r="H63" s="1">
        <v>1990281.19</v>
      </c>
      <c r="I63" s="1">
        <v>1328817.2900000005</v>
      </c>
      <c r="J63" s="1">
        <v>37156207.089999996</v>
      </c>
    </row>
    <row r="64" spans="1:10" ht="12.75" x14ac:dyDescent="0.2">
      <c r="A64" s="3" t="s">
        <v>52</v>
      </c>
      <c r="B64" s="3" t="s">
        <v>498</v>
      </c>
      <c r="C64" s="6" t="s">
        <v>202</v>
      </c>
      <c r="D64" s="6" t="s">
        <v>698</v>
      </c>
      <c r="E64" s="17"/>
      <c r="F64" s="17">
        <v>2452.4</v>
      </c>
      <c r="G64" s="8">
        <v>13797.55</v>
      </c>
      <c r="H64" s="8">
        <v>811.56</v>
      </c>
      <c r="I64" s="8">
        <v>541.84</v>
      </c>
      <c r="J64" s="8">
        <v>15150.96</v>
      </c>
    </row>
    <row r="65" spans="1:10" ht="12.75" x14ac:dyDescent="0.2">
      <c r="A65" s="3" t="str">
        <f>A64</f>
        <v>0120</v>
      </c>
      <c r="B65" s="3" t="str">
        <f>B64</f>
        <v>ARAPAENGLEWOOD 1</v>
      </c>
      <c r="C65" s="55" t="str">
        <f>C64</f>
        <v xml:space="preserve">$ </v>
      </c>
      <c r="D65" s="6" t="s">
        <v>699</v>
      </c>
      <c r="F65" s="17">
        <v>2440</v>
      </c>
      <c r="G65" s="8">
        <v>13867.67</v>
      </c>
      <c r="H65" s="8">
        <v>815.69</v>
      </c>
      <c r="I65" s="8">
        <v>544.6</v>
      </c>
      <c r="J65" s="8">
        <v>15227.95</v>
      </c>
    </row>
    <row r="66" spans="1:10" s="19" customFormat="1" ht="12.75" x14ac:dyDescent="0.2">
      <c r="A66" s="3" t="s">
        <v>52</v>
      </c>
      <c r="B66" s="3" t="s">
        <v>498</v>
      </c>
      <c r="C66" s="17" t="s">
        <v>201</v>
      </c>
      <c r="D66" s="2" t="s">
        <v>200</v>
      </c>
      <c r="E66" s="17"/>
      <c r="F66" s="17"/>
      <c r="G66" s="18">
        <v>64.908449107465188</v>
      </c>
      <c r="H66" s="18">
        <v>3.8178813331728185</v>
      </c>
      <c r="I66" s="18">
        <v>2.5490200842868309</v>
      </c>
      <c r="J66" s="18">
        <v>71.275350524924832</v>
      </c>
    </row>
    <row r="67" spans="1:10" ht="12.75" x14ac:dyDescent="0.2">
      <c r="A67" s="3" t="s">
        <v>52</v>
      </c>
      <c r="B67" s="3" t="s">
        <v>498</v>
      </c>
      <c r="C67" s="6"/>
      <c r="D67" s="6"/>
      <c r="E67" s="17"/>
      <c r="F67" s="17"/>
      <c r="G67" s="8"/>
      <c r="H67" s="8"/>
      <c r="I67" s="8"/>
      <c r="J67" s="8"/>
    </row>
    <row r="68" spans="1:10" ht="12.75" x14ac:dyDescent="0.2">
      <c r="A68" s="11" t="s">
        <v>195</v>
      </c>
      <c r="B68" s="11" t="s">
        <v>499</v>
      </c>
      <c r="C68" s="12"/>
      <c r="D68" s="7" t="s">
        <v>442</v>
      </c>
      <c r="E68" s="9" t="s">
        <v>447</v>
      </c>
      <c r="F68" s="9"/>
      <c r="G68" s="13"/>
      <c r="H68" s="13"/>
      <c r="I68" s="13"/>
      <c r="J68" s="13"/>
    </row>
    <row r="69" spans="1:10" s="16" customFormat="1" ht="15" x14ac:dyDescent="0.25">
      <c r="A69" s="3" t="s">
        <v>195</v>
      </c>
      <c r="B69" s="3" t="s">
        <v>499</v>
      </c>
      <c r="C69" s="14" t="s">
        <v>202</v>
      </c>
      <c r="D69" s="15" t="s">
        <v>203</v>
      </c>
      <c r="E69" s="14"/>
      <c r="F69" s="15"/>
      <c r="G69" s="1">
        <v>10967195.880000001</v>
      </c>
      <c r="H69" s="1">
        <v>893547.49</v>
      </c>
      <c r="I69" s="1">
        <v>733407.61999999976</v>
      </c>
      <c r="J69" s="1">
        <v>12594150.99</v>
      </c>
    </row>
    <row r="70" spans="1:10" ht="12.75" x14ac:dyDescent="0.2">
      <c r="A70" s="3" t="s">
        <v>195</v>
      </c>
      <c r="B70" s="3" t="s">
        <v>499</v>
      </c>
      <c r="C70" s="6" t="s">
        <v>202</v>
      </c>
      <c r="D70" s="6" t="s">
        <v>698</v>
      </c>
      <c r="E70" s="17"/>
      <c r="F70" s="17">
        <v>1226.9000000000001</v>
      </c>
      <c r="G70" s="8">
        <v>8938.9500000000007</v>
      </c>
      <c r="H70" s="8">
        <v>728.3</v>
      </c>
      <c r="I70" s="8">
        <v>597.77</v>
      </c>
      <c r="J70" s="8">
        <v>10265.02</v>
      </c>
    </row>
    <row r="71" spans="1:10" ht="12.75" x14ac:dyDescent="0.2">
      <c r="A71" s="3" t="str">
        <f>A70</f>
        <v>0123</v>
      </c>
      <c r="B71" s="3" t="str">
        <f>B70</f>
        <v>ARAPASHERIDAN 2</v>
      </c>
      <c r="C71" s="55" t="str">
        <f>C70</f>
        <v xml:space="preserve">$ </v>
      </c>
      <c r="D71" s="6" t="s">
        <v>699</v>
      </c>
      <c r="F71" s="17">
        <v>1177</v>
      </c>
      <c r="G71" s="8">
        <v>9317.92</v>
      </c>
      <c r="H71" s="8">
        <v>759.17</v>
      </c>
      <c r="I71" s="8">
        <v>623.12</v>
      </c>
      <c r="J71" s="8">
        <v>10700.21</v>
      </c>
    </row>
    <row r="72" spans="1:10" ht="12.75" x14ac:dyDescent="0.2">
      <c r="A72" s="3" t="s">
        <v>195</v>
      </c>
      <c r="B72" s="3" t="s">
        <v>499</v>
      </c>
      <c r="C72" s="6" t="s">
        <v>201</v>
      </c>
      <c r="D72" s="10" t="s">
        <v>200</v>
      </c>
      <c r="E72" s="17"/>
      <c r="F72" s="17"/>
      <c r="G72" s="18">
        <v>35.826946336782704</v>
      </c>
      <c r="H72" s="18">
        <v>2.9189847909962623</v>
      </c>
      <c r="I72" s="18">
        <v>2.3958499266566862</v>
      </c>
      <c r="J72" s="18">
        <v>41.141781054435647</v>
      </c>
    </row>
    <row r="73" spans="1:10" ht="12.75" x14ac:dyDescent="0.2">
      <c r="A73" s="3" t="s">
        <v>195</v>
      </c>
      <c r="B73" s="3" t="s">
        <v>499</v>
      </c>
      <c r="C73" s="6"/>
      <c r="D73" s="6"/>
      <c r="E73" s="17"/>
      <c r="F73" s="17"/>
      <c r="G73" s="8"/>
      <c r="H73" s="8"/>
      <c r="I73" s="8"/>
      <c r="J73" s="8"/>
    </row>
    <row r="74" spans="1:10" ht="12.75" x14ac:dyDescent="0.2">
      <c r="A74" s="11" t="s">
        <v>154</v>
      </c>
      <c r="B74" s="11" t="s">
        <v>500</v>
      </c>
      <c r="C74" s="12"/>
      <c r="D74" s="7" t="s">
        <v>442</v>
      </c>
      <c r="E74" s="9" t="s">
        <v>446</v>
      </c>
      <c r="F74" s="9"/>
      <c r="G74" s="13"/>
      <c r="H74" s="13"/>
      <c r="I74" s="13"/>
      <c r="J74" s="13"/>
    </row>
    <row r="75" spans="1:10" s="16" customFormat="1" ht="15" x14ac:dyDescent="0.25">
      <c r="A75" s="3" t="s">
        <v>154</v>
      </c>
      <c r="B75" s="3" t="s">
        <v>500</v>
      </c>
      <c r="C75" s="14" t="s">
        <v>202</v>
      </c>
      <c r="D75" s="15" t="s">
        <v>203</v>
      </c>
      <c r="E75" s="14"/>
      <c r="F75" s="15"/>
      <c r="G75" s="1">
        <v>365858577.46000004</v>
      </c>
      <c r="H75" s="1">
        <v>23834126.960000001</v>
      </c>
      <c r="I75" s="1">
        <v>38481887.959999986</v>
      </c>
      <c r="J75" s="1">
        <v>428174592.38</v>
      </c>
    </row>
    <row r="76" spans="1:10" ht="12.75" x14ac:dyDescent="0.2">
      <c r="A76" s="3" t="s">
        <v>154</v>
      </c>
      <c r="B76" s="3" t="s">
        <v>500</v>
      </c>
      <c r="C76" s="6" t="s">
        <v>202</v>
      </c>
      <c r="D76" s="6" t="s">
        <v>698</v>
      </c>
      <c r="E76" s="17"/>
      <c r="F76" s="17">
        <v>53666.5</v>
      </c>
      <c r="G76" s="8">
        <v>6817.26</v>
      </c>
      <c r="H76" s="8">
        <v>444.12</v>
      </c>
      <c r="I76" s="8">
        <v>717.06</v>
      </c>
      <c r="J76" s="8">
        <v>7978.43</v>
      </c>
    </row>
    <row r="77" spans="1:10" ht="12.75" x14ac:dyDescent="0.2">
      <c r="A77" s="3" t="str">
        <f>A76</f>
        <v>0130</v>
      </c>
      <c r="B77" s="3" t="str">
        <f>B76</f>
        <v>ARAPACHERRY CREEK</v>
      </c>
      <c r="C77" s="55" t="str">
        <f>C76</f>
        <v xml:space="preserve">$ </v>
      </c>
      <c r="D77" s="6" t="s">
        <v>699</v>
      </c>
      <c r="F77" s="17">
        <v>53558</v>
      </c>
      <c r="G77" s="8">
        <v>6831.07</v>
      </c>
      <c r="H77" s="8">
        <v>445.02</v>
      </c>
      <c r="I77" s="8">
        <v>718.51</v>
      </c>
      <c r="J77" s="8">
        <v>7994.6</v>
      </c>
    </row>
    <row r="78" spans="1:10" s="19" customFormat="1" ht="12.75" x14ac:dyDescent="0.2">
      <c r="A78" s="3" t="s">
        <v>154</v>
      </c>
      <c r="B78" s="3" t="s">
        <v>500</v>
      </c>
      <c r="C78" s="17" t="s">
        <v>201</v>
      </c>
      <c r="D78" s="2" t="s">
        <v>200</v>
      </c>
      <c r="E78" s="17"/>
      <c r="F78" s="17"/>
      <c r="G78" s="18">
        <v>41.496826259993774</v>
      </c>
      <c r="H78" s="18">
        <v>2.7033413631689069</v>
      </c>
      <c r="I78" s="18">
        <v>4.3647363140126325</v>
      </c>
      <c r="J78" s="18">
        <v>48.564903937175309</v>
      </c>
    </row>
    <row r="79" spans="1:10" ht="12.75" x14ac:dyDescent="0.2">
      <c r="A79" s="3" t="s">
        <v>154</v>
      </c>
      <c r="B79" s="3" t="s">
        <v>500</v>
      </c>
      <c r="C79" s="6"/>
      <c r="D79" s="6"/>
      <c r="E79" s="17"/>
      <c r="F79" s="17"/>
      <c r="G79" s="8"/>
      <c r="H79" s="8"/>
      <c r="I79" s="8"/>
      <c r="J79" s="8"/>
    </row>
    <row r="80" spans="1:10" ht="12.75" x14ac:dyDescent="0.2">
      <c r="A80" s="11" t="s">
        <v>192</v>
      </c>
      <c r="B80" s="11" t="s">
        <v>501</v>
      </c>
      <c r="C80" s="12"/>
      <c r="D80" s="7" t="s">
        <v>442</v>
      </c>
      <c r="E80" s="9" t="s">
        <v>445</v>
      </c>
      <c r="F80" s="9"/>
      <c r="G80" s="13"/>
      <c r="H80" s="13"/>
      <c r="I80" s="13"/>
      <c r="J80" s="13"/>
    </row>
    <row r="81" spans="1:10" s="16" customFormat="1" ht="15" x14ac:dyDescent="0.25">
      <c r="A81" s="3" t="s">
        <v>192</v>
      </c>
      <c r="B81" s="3" t="s">
        <v>501</v>
      </c>
      <c r="C81" s="14" t="s">
        <v>202</v>
      </c>
      <c r="D81" s="15" t="s">
        <v>203</v>
      </c>
      <c r="E81" s="14"/>
      <c r="F81" s="15"/>
      <c r="G81" s="1">
        <v>136654350.96000001</v>
      </c>
      <c r="H81" s="1">
        <v>8718252.5199999996</v>
      </c>
      <c r="I81" s="1">
        <v>14567032.84</v>
      </c>
      <c r="J81" s="1">
        <v>159939636.32000002</v>
      </c>
    </row>
    <row r="82" spans="1:10" ht="12.75" x14ac:dyDescent="0.2">
      <c r="A82" s="3" t="s">
        <v>192</v>
      </c>
      <c r="B82" s="3" t="s">
        <v>501</v>
      </c>
      <c r="C82" s="6" t="s">
        <v>202</v>
      </c>
      <c r="D82" s="6" t="s">
        <v>698</v>
      </c>
      <c r="E82" s="17"/>
      <c r="F82" s="17">
        <v>14278.7</v>
      </c>
      <c r="G82" s="8">
        <v>9570.5</v>
      </c>
      <c r="H82" s="8">
        <v>610.58000000000004</v>
      </c>
      <c r="I82" s="8">
        <v>1020.19</v>
      </c>
      <c r="J82" s="8">
        <v>11201.27</v>
      </c>
    </row>
    <row r="83" spans="1:10" ht="12.75" x14ac:dyDescent="0.2">
      <c r="A83" s="3" t="str">
        <f>A82</f>
        <v>0140</v>
      </c>
      <c r="B83" s="3" t="str">
        <f>B82</f>
        <v>ARAPALITTLETON 6</v>
      </c>
      <c r="C83" s="55" t="str">
        <f>C82</f>
        <v xml:space="preserve">$ </v>
      </c>
      <c r="D83" s="6" t="s">
        <v>699</v>
      </c>
      <c r="F83" s="17">
        <v>13698</v>
      </c>
      <c r="G83" s="8">
        <v>9976.23</v>
      </c>
      <c r="H83" s="8">
        <v>636.46</v>
      </c>
      <c r="I83" s="8">
        <v>1063.44</v>
      </c>
      <c r="J83" s="8">
        <v>11676.13</v>
      </c>
    </row>
    <row r="84" spans="1:10" s="19" customFormat="1" ht="12.75" x14ac:dyDescent="0.2">
      <c r="A84" s="3" t="s">
        <v>192</v>
      </c>
      <c r="B84" s="3" t="s">
        <v>501</v>
      </c>
      <c r="C84" s="17" t="s">
        <v>201</v>
      </c>
      <c r="D84" s="2" t="s">
        <v>200</v>
      </c>
      <c r="E84" s="17"/>
      <c r="F84" s="17"/>
      <c r="G84" s="18">
        <v>55.176630266444889</v>
      </c>
      <c r="H84" s="18">
        <v>3.5201498707227215</v>
      </c>
      <c r="I84" s="18">
        <v>5.8816991881005576</v>
      </c>
      <c r="J84" s="18">
        <v>64.578479325268177</v>
      </c>
    </row>
    <row r="85" spans="1:10" ht="12.75" x14ac:dyDescent="0.2">
      <c r="A85" s="3" t="s">
        <v>192</v>
      </c>
      <c r="B85" s="3" t="s">
        <v>501</v>
      </c>
      <c r="C85" s="6"/>
      <c r="D85" s="6"/>
      <c r="E85" s="17"/>
      <c r="F85" s="17"/>
      <c r="G85" s="8"/>
      <c r="H85" s="8"/>
      <c r="I85" s="8"/>
      <c r="J85" s="8"/>
    </row>
    <row r="86" spans="1:10" ht="12.75" x14ac:dyDescent="0.2">
      <c r="A86" s="11" t="s">
        <v>103</v>
      </c>
      <c r="B86" s="11" t="s">
        <v>502</v>
      </c>
      <c r="C86" s="12"/>
      <c r="D86" s="7" t="s">
        <v>442</v>
      </c>
      <c r="E86" s="9" t="s">
        <v>444</v>
      </c>
      <c r="F86" s="9"/>
      <c r="G86" s="13"/>
      <c r="H86" s="13"/>
      <c r="I86" s="13"/>
      <c r="J86" s="13"/>
    </row>
    <row r="87" spans="1:10" s="16" customFormat="1" ht="15" x14ac:dyDescent="0.25">
      <c r="A87" s="3" t="s">
        <v>103</v>
      </c>
      <c r="B87" s="3" t="s">
        <v>502</v>
      </c>
      <c r="C87" s="14" t="s">
        <v>202</v>
      </c>
      <c r="D87" s="15" t="s">
        <v>203</v>
      </c>
      <c r="E87" s="14"/>
      <c r="F87" s="15"/>
      <c r="G87" s="1">
        <v>2008544.0699999998</v>
      </c>
      <c r="H87" s="1">
        <v>121692.79</v>
      </c>
      <c r="I87" s="1">
        <v>143815.77000000002</v>
      </c>
      <c r="J87" s="1">
        <v>2274052.63</v>
      </c>
    </row>
    <row r="88" spans="1:10" ht="12.75" x14ac:dyDescent="0.2">
      <c r="A88" s="3" t="s">
        <v>103</v>
      </c>
      <c r="B88" s="3" t="s">
        <v>502</v>
      </c>
      <c r="C88" s="6" t="s">
        <v>202</v>
      </c>
      <c r="D88" s="6" t="s">
        <v>698</v>
      </c>
      <c r="E88" s="17"/>
      <c r="F88" s="17">
        <v>273.5</v>
      </c>
      <c r="G88" s="8">
        <v>7343.85</v>
      </c>
      <c r="H88" s="8">
        <v>444.95</v>
      </c>
      <c r="I88" s="8">
        <v>525.83000000000004</v>
      </c>
      <c r="J88" s="8">
        <v>8314.6299999999992</v>
      </c>
    </row>
    <row r="89" spans="1:10" ht="12.75" x14ac:dyDescent="0.2">
      <c r="A89" s="3" t="str">
        <f>A88</f>
        <v>0170</v>
      </c>
      <c r="B89" s="3" t="str">
        <f>B88</f>
        <v>ARAPADEER TRAIL 2</v>
      </c>
      <c r="C89" s="55" t="str">
        <f>C88</f>
        <v xml:space="preserve">$ </v>
      </c>
      <c r="D89" s="6" t="s">
        <v>699</v>
      </c>
      <c r="F89" s="17">
        <v>295</v>
      </c>
      <c r="G89" s="8">
        <v>6808.62</v>
      </c>
      <c r="H89" s="8">
        <v>412.52</v>
      </c>
      <c r="I89" s="8">
        <v>487.51</v>
      </c>
      <c r="J89" s="8">
        <v>7708.65</v>
      </c>
    </row>
    <row r="90" spans="1:10" s="19" customFormat="1" ht="12.75" x14ac:dyDescent="0.2">
      <c r="A90" s="3" t="s">
        <v>103</v>
      </c>
      <c r="B90" s="3" t="s">
        <v>502</v>
      </c>
      <c r="C90" s="17" t="s">
        <v>201</v>
      </c>
      <c r="D90" s="2" t="s">
        <v>200</v>
      </c>
      <c r="E90" s="17"/>
      <c r="F90" s="17"/>
      <c r="G90" s="18">
        <v>39.992602217862803</v>
      </c>
      <c r="H90" s="18">
        <v>2.4230542988543498</v>
      </c>
      <c r="I90" s="18">
        <v>2.8635502542225266</v>
      </c>
      <c r="J90" s="18">
        <v>45.27920677093968</v>
      </c>
    </row>
    <row r="91" spans="1:10" ht="12.75" x14ac:dyDescent="0.2">
      <c r="A91" s="3" t="s">
        <v>103</v>
      </c>
      <c r="B91" s="3" t="s">
        <v>502</v>
      </c>
      <c r="C91" s="6"/>
      <c r="D91" s="6"/>
      <c r="E91" s="17"/>
      <c r="F91" s="17"/>
      <c r="G91" s="8"/>
      <c r="H91" s="8"/>
      <c r="I91" s="8"/>
      <c r="J91" s="8"/>
    </row>
    <row r="92" spans="1:10" ht="12.75" x14ac:dyDescent="0.2">
      <c r="A92" s="11" t="s">
        <v>197</v>
      </c>
      <c r="B92" s="11" t="s">
        <v>503</v>
      </c>
      <c r="C92" s="12"/>
      <c r="D92" s="7" t="s">
        <v>442</v>
      </c>
      <c r="E92" s="9" t="s">
        <v>443</v>
      </c>
      <c r="F92" s="9"/>
      <c r="G92" s="13"/>
      <c r="H92" s="13"/>
      <c r="I92" s="13"/>
      <c r="J92" s="13"/>
    </row>
    <row r="93" spans="1:10" s="16" customFormat="1" ht="15" x14ac:dyDescent="0.25">
      <c r="A93" s="3" t="s">
        <v>197</v>
      </c>
      <c r="B93" s="3" t="s">
        <v>503</v>
      </c>
      <c r="C93" s="14" t="s">
        <v>202</v>
      </c>
      <c r="D93" s="15" t="s">
        <v>203</v>
      </c>
      <c r="E93" s="14"/>
      <c r="F93" s="15"/>
      <c r="G93" s="1">
        <v>293161775.79999995</v>
      </c>
      <c r="H93" s="1">
        <v>17086268.960000001</v>
      </c>
      <c r="I93" s="1">
        <v>40708713.159999996</v>
      </c>
      <c r="J93" s="1">
        <v>350956757.91999996</v>
      </c>
    </row>
    <row r="94" spans="1:10" ht="12.75" x14ac:dyDescent="0.2">
      <c r="A94" s="3" t="s">
        <v>197</v>
      </c>
      <c r="B94" s="3" t="s">
        <v>503</v>
      </c>
      <c r="C94" s="6" t="s">
        <v>202</v>
      </c>
      <c r="D94" s="6" t="s">
        <v>698</v>
      </c>
      <c r="E94" s="17"/>
      <c r="F94" s="17">
        <v>38021.1</v>
      </c>
      <c r="G94" s="8">
        <v>7710.5</v>
      </c>
      <c r="H94" s="8">
        <v>449.39</v>
      </c>
      <c r="I94" s="8">
        <v>1070.69</v>
      </c>
      <c r="J94" s="8">
        <v>9230.58</v>
      </c>
    </row>
    <row r="95" spans="1:10" ht="12.75" x14ac:dyDescent="0.2">
      <c r="A95" s="3" t="str">
        <f>A94</f>
        <v>0180</v>
      </c>
      <c r="B95" s="3" t="str">
        <f>B94</f>
        <v>ARAPAADAMS-ARAPAH</v>
      </c>
      <c r="C95" s="55" t="str">
        <f>C94</f>
        <v xml:space="preserve">$ </v>
      </c>
      <c r="D95" s="6" t="s">
        <v>699</v>
      </c>
      <c r="F95" s="17">
        <v>38451</v>
      </c>
      <c r="G95" s="8">
        <v>7624.3</v>
      </c>
      <c r="H95" s="8">
        <v>444.36</v>
      </c>
      <c r="I95" s="8">
        <v>1058.72</v>
      </c>
      <c r="J95" s="8">
        <v>9127.3799999999992</v>
      </c>
    </row>
    <row r="96" spans="1:10" s="19" customFormat="1" ht="12.75" x14ac:dyDescent="0.2">
      <c r="A96" s="3" t="s">
        <v>197</v>
      </c>
      <c r="B96" s="3" t="s">
        <v>503</v>
      </c>
      <c r="C96" s="17" t="s">
        <v>201</v>
      </c>
      <c r="D96" s="2" t="s">
        <v>200</v>
      </c>
      <c r="E96" s="17"/>
      <c r="F96" s="17"/>
      <c r="G96" s="18">
        <v>38.793862428375185</v>
      </c>
      <c r="H96" s="18">
        <v>2.2610122538644322</v>
      </c>
      <c r="I96" s="18">
        <v>5.3869513297075153</v>
      </c>
      <c r="J96" s="18">
        <v>46.441826011947136</v>
      </c>
    </row>
    <row r="97" spans="1:10" ht="12.75" x14ac:dyDescent="0.2">
      <c r="A97" s="3" t="s">
        <v>197</v>
      </c>
      <c r="B97" s="3" t="s">
        <v>503</v>
      </c>
      <c r="C97" s="6"/>
      <c r="D97" s="6"/>
      <c r="E97" s="17"/>
      <c r="F97" s="17"/>
      <c r="G97" s="8"/>
      <c r="H97" s="8"/>
      <c r="I97" s="8"/>
      <c r="J97" s="8"/>
    </row>
    <row r="98" spans="1:10" ht="12.75" x14ac:dyDescent="0.2">
      <c r="A98" s="11" t="s">
        <v>51</v>
      </c>
      <c r="B98" s="11" t="s">
        <v>504</v>
      </c>
      <c r="C98" s="12"/>
      <c r="D98" s="7" t="s">
        <v>442</v>
      </c>
      <c r="E98" s="9" t="s">
        <v>441</v>
      </c>
      <c r="F98" s="9"/>
      <c r="G98" s="13"/>
      <c r="H98" s="13"/>
      <c r="I98" s="13"/>
      <c r="J98" s="13"/>
    </row>
    <row r="99" spans="1:10" s="16" customFormat="1" ht="15" x14ac:dyDescent="0.25">
      <c r="A99" s="3" t="s">
        <v>51</v>
      </c>
      <c r="B99" s="3" t="s">
        <v>504</v>
      </c>
      <c r="C99" s="14" t="s">
        <v>202</v>
      </c>
      <c r="D99" s="15" t="s">
        <v>203</v>
      </c>
      <c r="E99" s="14"/>
      <c r="F99" s="15"/>
      <c r="G99" s="1">
        <v>1947457.95</v>
      </c>
      <c r="H99" s="1">
        <v>132702.43</v>
      </c>
      <c r="I99" s="1">
        <v>572025.53999999992</v>
      </c>
      <c r="J99" s="1">
        <v>2652185.92</v>
      </c>
    </row>
    <row r="100" spans="1:10" ht="12.75" x14ac:dyDescent="0.2">
      <c r="A100" s="3" t="s">
        <v>51</v>
      </c>
      <c r="B100" s="3" t="s">
        <v>504</v>
      </c>
      <c r="C100" s="6" t="s">
        <v>202</v>
      </c>
      <c r="D100" s="6" t="s">
        <v>698</v>
      </c>
      <c r="E100" s="17"/>
      <c r="F100" s="17">
        <v>4881</v>
      </c>
      <c r="G100" s="8">
        <v>398.99</v>
      </c>
      <c r="H100" s="8">
        <v>27.19</v>
      </c>
      <c r="I100" s="8">
        <v>117.19</v>
      </c>
      <c r="J100" s="8">
        <v>543.37</v>
      </c>
    </row>
    <row r="101" spans="1:10" ht="12.75" x14ac:dyDescent="0.2">
      <c r="A101" s="3" t="str">
        <f>A100</f>
        <v>0190</v>
      </c>
      <c r="B101" s="3" t="str">
        <f>B100</f>
        <v>ARAPABYERS 32J</v>
      </c>
      <c r="C101" s="55" t="str">
        <f>C100</f>
        <v xml:space="preserve">$ </v>
      </c>
      <c r="D101" s="6" t="s">
        <v>699</v>
      </c>
      <c r="F101" s="17">
        <v>5352</v>
      </c>
      <c r="G101" s="8">
        <v>363.87</v>
      </c>
      <c r="H101" s="8">
        <v>24.79</v>
      </c>
      <c r="I101" s="8">
        <v>106.88</v>
      </c>
      <c r="J101" s="8">
        <v>495.55</v>
      </c>
    </row>
    <row r="102" spans="1:10" s="19" customFormat="1" ht="12.75" x14ac:dyDescent="0.2">
      <c r="A102" s="3" t="s">
        <v>51</v>
      </c>
      <c r="B102" s="3" t="s">
        <v>504</v>
      </c>
      <c r="C102" s="17" t="s">
        <v>201</v>
      </c>
      <c r="D102" s="2" t="s">
        <v>200</v>
      </c>
      <c r="E102" s="17"/>
      <c r="F102" s="17"/>
      <c r="G102" s="18">
        <v>3.9096317970901979</v>
      </c>
      <c r="H102" s="18">
        <v>0.26640762121674366</v>
      </c>
      <c r="I102" s="18">
        <v>1.1483735707524214</v>
      </c>
      <c r="J102" s="18">
        <v>5.324412989059363</v>
      </c>
    </row>
    <row r="103" spans="1:10" ht="12.75" x14ac:dyDescent="0.2">
      <c r="A103" s="3" t="s">
        <v>51</v>
      </c>
      <c r="B103" s="3" t="s">
        <v>504</v>
      </c>
      <c r="C103" s="6"/>
      <c r="D103" s="6"/>
      <c r="E103" s="17"/>
      <c r="F103" s="17"/>
      <c r="G103" s="8"/>
      <c r="H103" s="8"/>
      <c r="I103" s="8"/>
      <c r="J103" s="8"/>
    </row>
    <row r="104" spans="1:10" ht="12.75" x14ac:dyDescent="0.2">
      <c r="A104" s="11" t="s">
        <v>85</v>
      </c>
      <c r="B104" s="11" t="s">
        <v>505</v>
      </c>
      <c r="C104" s="12"/>
      <c r="D104" s="7" t="s">
        <v>440</v>
      </c>
      <c r="E104" s="9" t="s">
        <v>439</v>
      </c>
      <c r="F104" s="9"/>
      <c r="G104" s="13"/>
      <c r="H104" s="13"/>
      <c r="I104" s="13"/>
      <c r="J104" s="13"/>
    </row>
    <row r="105" spans="1:10" s="16" customFormat="1" ht="15" x14ac:dyDescent="0.25">
      <c r="A105" s="3" t="s">
        <v>85</v>
      </c>
      <c r="B105" s="3" t="s">
        <v>505</v>
      </c>
      <c r="C105" s="14" t="s">
        <v>202</v>
      </c>
      <c r="D105" s="15" t="s">
        <v>203</v>
      </c>
      <c r="E105" s="14"/>
      <c r="F105" s="15"/>
      <c r="G105" s="1">
        <v>9398980.5800000001</v>
      </c>
      <c r="H105" s="1">
        <v>896421.19</v>
      </c>
      <c r="I105" s="1">
        <v>862503.83000000007</v>
      </c>
      <c r="J105" s="1">
        <v>11157905.6</v>
      </c>
    </row>
    <row r="106" spans="1:10" ht="12.75" x14ac:dyDescent="0.2">
      <c r="A106" s="3" t="s">
        <v>85</v>
      </c>
      <c r="B106" s="3" t="s">
        <v>505</v>
      </c>
      <c r="C106" s="6" t="s">
        <v>202</v>
      </c>
      <c r="D106" s="6" t="s">
        <v>698</v>
      </c>
      <c r="E106" s="17"/>
      <c r="F106" s="17">
        <v>1697.9</v>
      </c>
      <c r="G106" s="8">
        <v>5535.65</v>
      </c>
      <c r="H106" s="8">
        <v>527.96</v>
      </c>
      <c r="I106" s="8">
        <v>507.98</v>
      </c>
      <c r="J106" s="8">
        <v>6571.59</v>
      </c>
    </row>
    <row r="107" spans="1:10" ht="12.75" x14ac:dyDescent="0.2">
      <c r="A107" s="3" t="str">
        <f>A106</f>
        <v>0220</v>
      </c>
      <c r="B107" s="3" t="str">
        <f>B106</f>
        <v>ARCHUARCHULETA CO</v>
      </c>
      <c r="C107" s="55" t="str">
        <f>C106</f>
        <v xml:space="preserve">$ </v>
      </c>
      <c r="D107" s="6" t="s">
        <v>699</v>
      </c>
      <c r="F107" s="17">
        <v>1712</v>
      </c>
      <c r="G107" s="8">
        <v>5490.06</v>
      </c>
      <c r="H107" s="8">
        <v>523.61</v>
      </c>
      <c r="I107" s="8">
        <v>503.8</v>
      </c>
      <c r="J107" s="8">
        <v>6517.47</v>
      </c>
    </row>
    <row r="108" spans="1:10" s="19" customFormat="1" ht="12.75" x14ac:dyDescent="0.2">
      <c r="A108" s="3" t="s">
        <v>85</v>
      </c>
      <c r="B108" s="3" t="s">
        <v>505</v>
      </c>
      <c r="C108" s="17" t="s">
        <v>201</v>
      </c>
      <c r="D108" s="2" t="s">
        <v>200</v>
      </c>
      <c r="E108" s="17"/>
      <c r="F108" s="17"/>
      <c r="G108" s="18">
        <v>39.834267304593396</v>
      </c>
      <c r="H108" s="18">
        <v>3.7991653452231837</v>
      </c>
      <c r="I108" s="18">
        <v>3.6554185661968441</v>
      </c>
      <c r="J108" s="18">
        <v>47.28885121601342</v>
      </c>
    </row>
    <row r="109" spans="1:10" ht="12.75" x14ac:dyDescent="0.2">
      <c r="A109" s="3" t="s">
        <v>85</v>
      </c>
      <c r="B109" s="3" t="s">
        <v>505</v>
      </c>
      <c r="C109" s="6"/>
      <c r="D109" s="6"/>
      <c r="E109" s="17"/>
      <c r="F109" s="17"/>
      <c r="G109" s="8"/>
      <c r="H109" s="8"/>
      <c r="I109" s="8"/>
      <c r="J109" s="8"/>
    </row>
    <row r="110" spans="1:10" ht="12.75" x14ac:dyDescent="0.2">
      <c r="A110" s="11" t="s">
        <v>68</v>
      </c>
      <c r="B110" s="11" t="s">
        <v>506</v>
      </c>
      <c r="C110" s="12"/>
      <c r="D110" s="7" t="s">
        <v>434</v>
      </c>
      <c r="E110" s="9" t="s">
        <v>438</v>
      </c>
      <c r="F110" s="9"/>
      <c r="G110" s="13"/>
      <c r="H110" s="13"/>
      <c r="I110" s="13"/>
      <c r="J110" s="13"/>
    </row>
    <row r="111" spans="1:10" s="16" customFormat="1" ht="15" x14ac:dyDescent="0.25">
      <c r="A111" s="3" t="s">
        <v>68</v>
      </c>
      <c r="B111" s="3" t="s">
        <v>506</v>
      </c>
      <c r="C111" s="14" t="s">
        <v>202</v>
      </c>
      <c r="D111" s="15" t="s">
        <v>203</v>
      </c>
      <c r="E111" s="14"/>
      <c r="F111" s="15"/>
      <c r="G111" s="1">
        <v>1168744.4099999999</v>
      </c>
      <c r="H111" s="1">
        <v>94033.86</v>
      </c>
      <c r="I111" s="1">
        <v>169298.69</v>
      </c>
      <c r="J111" s="1">
        <v>1432076.96</v>
      </c>
    </row>
    <row r="112" spans="1:10" ht="12.75" x14ac:dyDescent="0.2">
      <c r="A112" s="3" t="s">
        <v>68</v>
      </c>
      <c r="B112" s="3" t="s">
        <v>506</v>
      </c>
      <c r="C112" s="6" t="s">
        <v>202</v>
      </c>
      <c r="D112" s="6" t="s">
        <v>698</v>
      </c>
      <c r="E112" s="17"/>
      <c r="F112" s="17">
        <v>147.5</v>
      </c>
      <c r="G112" s="8">
        <v>7923.69</v>
      </c>
      <c r="H112" s="8">
        <v>637.52</v>
      </c>
      <c r="I112" s="8">
        <v>1147.79</v>
      </c>
      <c r="J112" s="8">
        <v>9709</v>
      </c>
    </row>
    <row r="113" spans="1:10" ht="12.75" x14ac:dyDescent="0.2">
      <c r="A113" s="3" t="str">
        <f>A112</f>
        <v>0230</v>
      </c>
      <c r="B113" s="3" t="str">
        <f>B112</f>
        <v>BACAWALSH RE-1</v>
      </c>
      <c r="C113" s="55" t="str">
        <f>C112</f>
        <v xml:space="preserve">$ </v>
      </c>
      <c r="D113" s="6" t="s">
        <v>699</v>
      </c>
      <c r="F113" s="17">
        <v>161</v>
      </c>
      <c r="G113" s="8">
        <v>7259.28</v>
      </c>
      <c r="H113" s="8">
        <v>584.05999999999995</v>
      </c>
      <c r="I113" s="8">
        <v>1051.54</v>
      </c>
      <c r="J113" s="8">
        <v>8894.89</v>
      </c>
    </row>
    <row r="114" spans="1:10" s="19" customFormat="1" ht="12.75" x14ac:dyDescent="0.2">
      <c r="A114" s="3" t="s">
        <v>68</v>
      </c>
      <c r="B114" s="3" t="s">
        <v>506</v>
      </c>
      <c r="C114" s="17" t="s">
        <v>201</v>
      </c>
      <c r="D114" s="2" t="s">
        <v>200</v>
      </c>
      <c r="E114" s="17"/>
      <c r="F114" s="17"/>
      <c r="G114" s="18">
        <v>23.804055079639074</v>
      </c>
      <c r="H114" s="18">
        <v>1.9152067497726637</v>
      </c>
      <c r="I114" s="18">
        <v>3.448140848580179</v>
      </c>
      <c r="J114" s="18">
        <v>29.167402677991916</v>
      </c>
    </row>
    <row r="115" spans="1:10" ht="12.75" x14ac:dyDescent="0.2">
      <c r="A115" s="3" t="s">
        <v>68</v>
      </c>
      <c r="B115" s="3" t="s">
        <v>506</v>
      </c>
      <c r="C115" s="6"/>
      <c r="D115" s="6"/>
      <c r="E115" s="17"/>
      <c r="F115" s="17"/>
      <c r="G115" s="8"/>
      <c r="H115" s="8"/>
      <c r="I115" s="8"/>
      <c r="J115" s="8"/>
    </row>
    <row r="116" spans="1:10" ht="12.75" x14ac:dyDescent="0.2">
      <c r="A116" s="11" t="s">
        <v>94</v>
      </c>
      <c r="B116" s="11" t="s">
        <v>507</v>
      </c>
      <c r="C116" s="12"/>
      <c r="D116" s="7" t="s">
        <v>434</v>
      </c>
      <c r="E116" s="9" t="s">
        <v>437</v>
      </c>
      <c r="F116" s="9"/>
      <c r="G116" s="13"/>
      <c r="H116" s="13"/>
      <c r="I116" s="13"/>
      <c r="J116" s="13"/>
    </row>
    <row r="117" spans="1:10" s="16" customFormat="1" ht="15" x14ac:dyDescent="0.25">
      <c r="A117" s="3" t="s">
        <v>94</v>
      </c>
      <c r="B117" s="3" t="s">
        <v>507</v>
      </c>
      <c r="C117" s="14" t="s">
        <v>202</v>
      </c>
      <c r="D117" s="15" t="s">
        <v>203</v>
      </c>
      <c r="E117" s="14"/>
      <c r="F117" s="15"/>
      <c r="G117" s="1">
        <v>648028.37</v>
      </c>
      <c r="H117" s="1">
        <v>57403.56</v>
      </c>
      <c r="I117" s="1">
        <v>168198.63999999998</v>
      </c>
      <c r="J117" s="1">
        <v>873630.57</v>
      </c>
    </row>
    <row r="118" spans="1:10" ht="12.75" x14ac:dyDescent="0.2">
      <c r="A118" s="3" t="s">
        <v>94</v>
      </c>
      <c r="B118" s="3" t="s">
        <v>507</v>
      </c>
      <c r="C118" s="6" t="s">
        <v>202</v>
      </c>
      <c r="D118" s="6" t="s">
        <v>698</v>
      </c>
      <c r="E118" s="17"/>
      <c r="F118" s="17">
        <v>60</v>
      </c>
      <c r="G118" s="8">
        <v>10800.47</v>
      </c>
      <c r="H118" s="8">
        <v>956.73</v>
      </c>
      <c r="I118" s="8">
        <v>2803.31</v>
      </c>
      <c r="J118" s="8">
        <v>14560.51</v>
      </c>
    </row>
    <row r="119" spans="1:10" ht="12.75" x14ac:dyDescent="0.2">
      <c r="A119" s="3" t="str">
        <f>A118</f>
        <v>0240</v>
      </c>
      <c r="B119" s="3" t="str">
        <f>B118</f>
        <v>BACAPRITCHETT RE</v>
      </c>
      <c r="C119" s="55" t="str">
        <f>C118</f>
        <v xml:space="preserve">$ </v>
      </c>
      <c r="D119" s="6" t="s">
        <v>699</v>
      </c>
      <c r="F119" s="17">
        <v>66</v>
      </c>
      <c r="G119" s="8">
        <v>9818.61</v>
      </c>
      <c r="H119" s="8">
        <v>869.75</v>
      </c>
      <c r="I119" s="8">
        <v>2548.46</v>
      </c>
      <c r="J119" s="8">
        <v>13236.83</v>
      </c>
    </row>
    <row r="120" spans="1:10" s="19" customFormat="1" ht="12.75" x14ac:dyDescent="0.2">
      <c r="A120" s="3" t="s">
        <v>94</v>
      </c>
      <c r="B120" s="3" t="s">
        <v>507</v>
      </c>
      <c r="C120" s="17" t="s">
        <v>201</v>
      </c>
      <c r="D120" s="2" t="s">
        <v>200</v>
      </c>
      <c r="E120" s="17"/>
      <c r="F120" s="17"/>
      <c r="G120" s="18">
        <v>38.220487761722204</v>
      </c>
      <c r="H120" s="18">
        <v>3.3856419935122379</v>
      </c>
      <c r="I120" s="18">
        <v>9.9202972574461796</v>
      </c>
      <c r="J120" s="18">
        <v>51.526427012680621</v>
      </c>
    </row>
    <row r="121" spans="1:10" ht="12.75" x14ac:dyDescent="0.2">
      <c r="A121" s="3" t="s">
        <v>94</v>
      </c>
      <c r="B121" s="3" t="s">
        <v>507</v>
      </c>
      <c r="C121" s="6"/>
      <c r="D121" s="6"/>
      <c r="E121" s="17"/>
      <c r="F121" s="17"/>
      <c r="G121" s="8"/>
      <c r="H121" s="8"/>
      <c r="I121" s="8"/>
      <c r="J121" s="8"/>
    </row>
    <row r="122" spans="1:10" ht="12.75" x14ac:dyDescent="0.2">
      <c r="A122" s="11" t="s">
        <v>196</v>
      </c>
      <c r="B122" s="11" t="s">
        <v>508</v>
      </c>
      <c r="C122" s="12"/>
      <c r="D122" s="7" t="s">
        <v>434</v>
      </c>
      <c r="E122" s="9" t="s">
        <v>436</v>
      </c>
      <c r="F122" s="9"/>
      <c r="G122" s="13"/>
      <c r="H122" s="13"/>
      <c r="I122" s="13"/>
      <c r="J122" s="13"/>
    </row>
    <row r="123" spans="1:10" s="16" customFormat="1" ht="15" x14ac:dyDescent="0.25">
      <c r="A123" s="3" t="s">
        <v>196</v>
      </c>
      <c r="B123" s="3" t="s">
        <v>508</v>
      </c>
      <c r="C123" s="14" t="s">
        <v>202</v>
      </c>
      <c r="D123" s="15" t="s">
        <v>203</v>
      </c>
      <c r="E123" s="14"/>
      <c r="F123" s="15"/>
      <c r="G123" s="1">
        <v>1306705.6200000001</v>
      </c>
      <c r="H123" s="1">
        <v>123797.38</v>
      </c>
      <c r="I123" s="1">
        <v>192767.03</v>
      </c>
      <c r="J123" s="1">
        <v>1623270.03</v>
      </c>
    </row>
    <row r="124" spans="1:10" ht="12.75" x14ac:dyDescent="0.2">
      <c r="A124" s="3" t="s">
        <v>196</v>
      </c>
      <c r="B124" s="3" t="s">
        <v>508</v>
      </c>
      <c r="C124" s="6" t="s">
        <v>202</v>
      </c>
      <c r="D124" s="6" t="s">
        <v>698</v>
      </c>
      <c r="E124" s="17"/>
      <c r="F124" s="17">
        <v>280.89999999999998</v>
      </c>
      <c r="G124" s="8">
        <v>4651.8500000000004</v>
      </c>
      <c r="H124" s="8">
        <v>440.72</v>
      </c>
      <c r="I124" s="8">
        <v>686.25</v>
      </c>
      <c r="J124" s="8">
        <v>5778.82</v>
      </c>
    </row>
    <row r="125" spans="1:10" ht="12.75" x14ac:dyDescent="0.2">
      <c r="A125" s="3" t="str">
        <f>A124</f>
        <v>0250</v>
      </c>
      <c r="B125" s="3" t="str">
        <f>B124</f>
        <v xml:space="preserve">BACASPRINGFIELD </v>
      </c>
      <c r="C125" s="55" t="str">
        <f>C124</f>
        <v xml:space="preserve">$ </v>
      </c>
      <c r="D125" s="6" t="s">
        <v>699</v>
      </c>
      <c r="F125" s="17">
        <v>278</v>
      </c>
      <c r="G125" s="8">
        <v>4700.38</v>
      </c>
      <c r="H125" s="8">
        <v>445.31</v>
      </c>
      <c r="I125" s="8">
        <v>693.41</v>
      </c>
      <c r="J125" s="8">
        <v>5839.1</v>
      </c>
    </row>
    <row r="126" spans="1:10" s="19" customFormat="1" ht="12.75" x14ac:dyDescent="0.2">
      <c r="A126" s="3" t="s">
        <v>196</v>
      </c>
      <c r="B126" s="3" t="s">
        <v>508</v>
      </c>
      <c r="C126" s="17" t="s">
        <v>201</v>
      </c>
      <c r="D126" s="2" t="s">
        <v>200</v>
      </c>
      <c r="E126" s="17"/>
      <c r="F126" s="17"/>
      <c r="G126" s="18">
        <v>9.6811380318403053</v>
      </c>
      <c r="H126" s="18">
        <v>0.917191680678764</v>
      </c>
      <c r="I126" s="18">
        <v>1.4281749438086146</v>
      </c>
      <c r="J126" s="18">
        <v>12.026504656327683</v>
      </c>
    </row>
    <row r="127" spans="1:10" ht="12.75" x14ac:dyDescent="0.2">
      <c r="A127" s="3" t="s">
        <v>196</v>
      </c>
      <c r="B127" s="3" t="s">
        <v>508</v>
      </c>
      <c r="C127" s="6"/>
      <c r="D127" s="6"/>
      <c r="E127" s="17"/>
      <c r="F127" s="17"/>
      <c r="G127" s="8"/>
      <c r="H127" s="8"/>
      <c r="I127" s="8"/>
      <c r="J127" s="8"/>
    </row>
    <row r="128" spans="1:10" ht="12.75" x14ac:dyDescent="0.2">
      <c r="A128" s="11" t="s">
        <v>193</v>
      </c>
      <c r="B128" s="11" t="s">
        <v>509</v>
      </c>
      <c r="C128" s="12"/>
      <c r="D128" s="7" t="s">
        <v>434</v>
      </c>
      <c r="E128" s="9" t="s">
        <v>435</v>
      </c>
      <c r="F128" s="9"/>
      <c r="G128" s="13"/>
      <c r="H128" s="13"/>
      <c r="I128" s="13"/>
      <c r="J128" s="13"/>
    </row>
    <row r="129" spans="1:10" s="16" customFormat="1" ht="15" x14ac:dyDescent="0.25">
      <c r="A129" s="3" t="s">
        <v>193</v>
      </c>
      <c r="B129" s="3" t="s">
        <v>509</v>
      </c>
      <c r="C129" s="14" t="s">
        <v>202</v>
      </c>
      <c r="D129" s="15" t="s">
        <v>203</v>
      </c>
      <c r="E129" s="14"/>
      <c r="F129" s="15"/>
      <c r="G129" s="1">
        <v>199996.27</v>
      </c>
      <c r="H129" s="1">
        <v>20221.849999999999</v>
      </c>
      <c r="I129" s="1">
        <v>106719.49</v>
      </c>
      <c r="J129" s="1">
        <v>326937.61</v>
      </c>
    </row>
    <row r="130" spans="1:10" ht="12.75" x14ac:dyDescent="0.2">
      <c r="A130" s="3" t="s">
        <v>193</v>
      </c>
      <c r="B130" s="3" t="s">
        <v>509</v>
      </c>
      <c r="C130" s="6" t="s">
        <v>202</v>
      </c>
      <c r="D130" s="6" t="s">
        <v>698</v>
      </c>
      <c r="E130" s="17"/>
      <c r="F130" s="17">
        <v>146.69999999999999</v>
      </c>
      <c r="G130" s="8">
        <v>1363.3</v>
      </c>
      <c r="H130" s="8">
        <v>137.84</v>
      </c>
      <c r="I130" s="8">
        <v>727.47</v>
      </c>
      <c r="J130" s="8">
        <v>2228.61</v>
      </c>
    </row>
    <row r="131" spans="1:10" ht="12.75" x14ac:dyDescent="0.2">
      <c r="A131" s="3" t="str">
        <f>A130</f>
        <v>0260</v>
      </c>
      <c r="B131" s="3" t="str">
        <f>B130</f>
        <v>BACAVILAS RE-5</v>
      </c>
      <c r="C131" s="55" t="str">
        <f>C130</f>
        <v xml:space="preserve">$ </v>
      </c>
      <c r="D131" s="6" t="s">
        <v>699</v>
      </c>
      <c r="F131" s="17">
        <v>222</v>
      </c>
      <c r="G131" s="8">
        <v>900.88</v>
      </c>
      <c r="H131" s="8">
        <v>91.09</v>
      </c>
      <c r="I131" s="8">
        <v>480.72</v>
      </c>
      <c r="J131" s="8">
        <v>1472.69</v>
      </c>
    </row>
    <row r="132" spans="1:10" s="19" customFormat="1" ht="12.75" x14ac:dyDescent="0.2">
      <c r="A132" s="3" t="s">
        <v>193</v>
      </c>
      <c r="B132" s="3" t="s">
        <v>509</v>
      </c>
      <c r="C132" s="17" t="s">
        <v>201</v>
      </c>
      <c r="D132" s="2" t="s">
        <v>200</v>
      </c>
      <c r="E132" s="17"/>
      <c r="F132" s="17"/>
      <c r="G132" s="18">
        <v>4.39920225842011</v>
      </c>
      <c r="H132" s="18">
        <v>0.44480833662264152</v>
      </c>
      <c r="I132" s="18">
        <v>2.3474468870116545</v>
      </c>
      <c r="J132" s="18">
        <v>7.1914574820544059</v>
      </c>
    </row>
    <row r="133" spans="1:10" ht="12.75" x14ac:dyDescent="0.2">
      <c r="A133" s="3" t="s">
        <v>193</v>
      </c>
      <c r="B133" s="3" t="s">
        <v>509</v>
      </c>
      <c r="C133" s="6"/>
      <c r="D133" s="6"/>
      <c r="E133" s="17"/>
      <c r="F133" s="17"/>
      <c r="G133" s="8"/>
      <c r="H133" s="8"/>
      <c r="I133" s="8"/>
      <c r="J133" s="8"/>
    </row>
    <row r="134" spans="1:10" ht="12.75" x14ac:dyDescent="0.2">
      <c r="A134" s="11" t="s">
        <v>95</v>
      </c>
      <c r="B134" s="11" t="s">
        <v>510</v>
      </c>
      <c r="C134" s="12"/>
      <c r="D134" s="7" t="s">
        <v>434</v>
      </c>
      <c r="E134" s="9" t="s">
        <v>433</v>
      </c>
      <c r="F134" s="9"/>
      <c r="G134" s="13"/>
      <c r="H134" s="13"/>
      <c r="I134" s="13"/>
      <c r="J134" s="13"/>
    </row>
    <row r="135" spans="1:10" s="16" customFormat="1" ht="15" x14ac:dyDescent="0.25">
      <c r="A135" s="3" t="s">
        <v>95</v>
      </c>
      <c r="B135" s="3" t="s">
        <v>510</v>
      </c>
      <c r="C135" s="14" t="s">
        <v>202</v>
      </c>
      <c r="D135" s="15" t="s">
        <v>203</v>
      </c>
      <c r="E135" s="14"/>
      <c r="F135" s="15"/>
      <c r="G135" s="1">
        <v>361746.45</v>
      </c>
      <c r="H135" s="1">
        <v>34183.32</v>
      </c>
      <c r="I135" s="1">
        <v>119315.01</v>
      </c>
      <c r="J135" s="1">
        <v>515244.78</v>
      </c>
    </row>
    <row r="136" spans="1:10" ht="12.75" x14ac:dyDescent="0.2">
      <c r="A136" s="3" t="s">
        <v>95</v>
      </c>
      <c r="B136" s="3" t="s">
        <v>510</v>
      </c>
      <c r="C136" s="6" t="s">
        <v>202</v>
      </c>
      <c r="D136" s="6" t="s">
        <v>698</v>
      </c>
      <c r="E136" s="17"/>
      <c r="F136" s="17">
        <v>50</v>
      </c>
      <c r="G136" s="8">
        <v>7234.93</v>
      </c>
      <c r="H136" s="8">
        <v>683.67</v>
      </c>
      <c r="I136" s="8">
        <v>2386.3000000000002</v>
      </c>
      <c r="J136" s="8">
        <v>10304.9</v>
      </c>
    </row>
    <row r="137" spans="1:10" ht="12.75" x14ac:dyDescent="0.2">
      <c r="A137" s="3" t="str">
        <f>A136</f>
        <v>0270</v>
      </c>
      <c r="B137" s="3" t="str">
        <f>B136</f>
        <v>BACACAMPO RE-6</v>
      </c>
      <c r="C137" s="55" t="str">
        <f>C136</f>
        <v xml:space="preserve">$ </v>
      </c>
      <c r="D137" s="6" t="s">
        <v>699</v>
      </c>
      <c r="F137" s="17">
        <v>51</v>
      </c>
      <c r="G137" s="8">
        <v>7093.07</v>
      </c>
      <c r="H137" s="8">
        <v>670.26</v>
      </c>
      <c r="I137" s="8">
        <v>2339.5100000000002</v>
      </c>
      <c r="J137" s="8">
        <v>10102.84</v>
      </c>
    </row>
    <row r="138" spans="1:10" s="19" customFormat="1" ht="12.75" x14ac:dyDescent="0.2">
      <c r="A138" s="3" t="s">
        <v>95</v>
      </c>
      <c r="B138" s="3" t="s">
        <v>510</v>
      </c>
      <c r="C138" s="17" t="s">
        <v>201</v>
      </c>
      <c r="D138" s="2" t="s">
        <v>200</v>
      </c>
      <c r="E138" s="17"/>
      <c r="F138" s="17"/>
      <c r="G138" s="18">
        <v>6.8924305217179835</v>
      </c>
      <c r="H138" s="18">
        <v>0.65130192183407132</v>
      </c>
      <c r="I138" s="18">
        <v>2.2733337580039454</v>
      </c>
      <c r="J138" s="18">
        <v>9.8170662015560008</v>
      </c>
    </row>
    <row r="139" spans="1:10" ht="12.75" x14ac:dyDescent="0.2">
      <c r="A139" s="3" t="s">
        <v>95</v>
      </c>
      <c r="B139" s="3" t="s">
        <v>510</v>
      </c>
      <c r="C139" s="6"/>
      <c r="D139" s="6"/>
      <c r="E139" s="17"/>
      <c r="F139" s="17"/>
      <c r="G139" s="8"/>
      <c r="H139" s="8"/>
      <c r="I139" s="8"/>
      <c r="J139" s="8"/>
    </row>
    <row r="140" spans="1:10" ht="12.75" x14ac:dyDescent="0.2">
      <c r="A140" s="11" t="s">
        <v>126</v>
      </c>
      <c r="B140" s="11" t="s">
        <v>511</v>
      </c>
      <c r="C140" s="12"/>
      <c r="D140" s="7" t="s">
        <v>431</v>
      </c>
      <c r="E140" s="9" t="s">
        <v>432</v>
      </c>
      <c r="F140" s="9"/>
      <c r="G140" s="13"/>
      <c r="H140" s="13"/>
      <c r="I140" s="13"/>
      <c r="J140" s="13"/>
    </row>
    <row r="141" spans="1:10" s="16" customFormat="1" ht="15" x14ac:dyDescent="0.25">
      <c r="A141" s="3" t="s">
        <v>126</v>
      </c>
      <c r="B141" s="3" t="s">
        <v>511</v>
      </c>
      <c r="C141" s="14" t="s">
        <v>202</v>
      </c>
      <c r="D141" s="15" t="s">
        <v>203</v>
      </c>
      <c r="E141" s="14"/>
      <c r="F141" s="15"/>
      <c r="G141" s="1">
        <v>1505683.38</v>
      </c>
      <c r="H141" s="1">
        <v>130536.6</v>
      </c>
      <c r="I141" s="1">
        <v>521757.31999999995</v>
      </c>
      <c r="J141" s="1">
        <v>2157977.2999999998</v>
      </c>
    </row>
    <row r="142" spans="1:10" ht="12.75" x14ac:dyDescent="0.2">
      <c r="A142" s="3" t="s">
        <v>126</v>
      </c>
      <c r="B142" s="3" t="s">
        <v>511</v>
      </c>
      <c r="C142" s="6" t="s">
        <v>202</v>
      </c>
      <c r="D142" s="6" t="s">
        <v>698</v>
      </c>
      <c r="E142" s="17"/>
      <c r="F142" s="17">
        <v>803.9</v>
      </c>
      <c r="G142" s="8">
        <v>1872.97</v>
      </c>
      <c r="H142" s="8">
        <v>162.38</v>
      </c>
      <c r="I142" s="8">
        <v>649.03</v>
      </c>
      <c r="J142" s="8">
        <v>2684.39</v>
      </c>
    </row>
    <row r="143" spans="1:10" ht="12.75" x14ac:dyDescent="0.2">
      <c r="A143" s="3" t="str">
        <f>A142</f>
        <v>0290</v>
      </c>
      <c r="B143" s="3" t="str">
        <f>B142</f>
        <v>BENTLAS ANIMAS R</v>
      </c>
      <c r="C143" s="55" t="str">
        <f>C142</f>
        <v xml:space="preserve">$ </v>
      </c>
      <c r="D143" s="6" t="s">
        <v>699</v>
      </c>
      <c r="F143" s="17">
        <v>826</v>
      </c>
      <c r="G143" s="8">
        <v>1822.86</v>
      </c>
      <c r="H143" s="8">
        <v>158.03</v>
      </c>
      <c r="I143" s="8">
        <v>631.66999999999996</v>
      </c>
      <c r="J143" s="8">
        <v>2612.56</v>
      </c>
    </row>
    <row r="144" spans="1:10" s="19" customFormat="1" ht="12.75" x14ac:dyDescent="0.2">
      <c r="A144" s="3" t="s">
        <v>126</v>
      </c>
      <c r="B144" s="3" t="s">
        <v>511</v>
      </c>
      <c r="C144" s="17" t="s">
        <v>201</v>
      </c>
      <c r="D144" s="2" t="s">
        <v>200</v>
      </c>
      <c r="E144" s="17"/>
      <c r="F144" s="17"/>
      <c r="G144" s="18">
        <v>10.887345156807829</v>
      </c>
      <c r="H144" s="18">
        <v>0.94388836237015583</v>
      </c>
      <c r="I144" s="18">
        <v>3.7727400769549786</v>
      </c>
      <c r="J144" s="18">
        <v>15.603973596132963</v>
      </c>
    </row>
    <row r="145" spans="1:10" ht="12.75" x14ac:dyDescent="0.2">
      <c r="A145" s="3" t="s">
        <v>126</v>
      </c>
      <c r="B145" s="3" t="s">
        <v>511</v>
      </c>
      <c r="C145" s="6"/>
      <c r="D145" s="6"/>
      <c r="E145" s="17"/>
      <c r="F145" s="17"/>
      <c r="G145" s="8"/>
      <c r="H145" s="8"/>
      <c r="I145" s="8"/>
      <c r="J145" s="8"/>
    </row>
    <row r="146" spans="1:10" ht="12.75" x14ac:dyDescent="0.2">
      <c r="A146" s="11" t="s">
        <v>71</v>
      </c>
      <c r="B146" s="11" t="s">
        <v>512</v>
      </c>
      <c r="C146" s="12"/>
      <c r="D146" s="7" t="s">
        <v>431</v>
      </c>
      <c r="E146" s="9" t="s">
        <v>430</v>
      </c>
      <c r="F146" s="9"/>
      <c r="G146" s="13"/>
      <c r="H146" s="13"/>
      <c r="I146" s="13"/>
      <c r="J146" s="13"/>
    </row>
    <row r="147" spans="1:10" s="16" customFormat="1" ht="15" x14ac:dyDescent="0.25">
      <c r="A147" s="3" t="s">
        <v>71</v>
      </c>
      <c r="B147" s="3" t="s">
        <v>512</v>
      </c>
      <c r="C147" s="14" t="s">
        <v>202</v>
      </c>
      <c r="D147" s="15" t="s">
        <v>203</v>
      </c>
      <c r="E147" s="14"/>
      <c r="F147" s="15"/>
      <c r="G147" s="1">
        <v>661458.76</v>
      </c>
      <c r="H147" s="1">
        <v>58012.68</v>
      </c>
      <c r="I147" s="1">
        <v>277992.04000000004</v>
      </c>
      <c r="J147" s="1">
        <v>997463.4800000001</v>
      </c>
    </row>
    <row r="148" spans="1:10" ht="12.75" x14ac:dyDescent="0.2">
      <c r="A148" s="3" t="s">
        <v>71</v>
      </c>
      <c r="B148" s="3" t="s">
        <v>512</v>
      </c>
      <c r="C148" s="6" t="s">
        <v>202</v>
      </c>
      <c r="D148" s="6" t="s">
        <v>698</v>
      </c>
      <c r="E148" s="17"/>
      <c r="F148" s="17">
        <v>233.2</v>
      </c>
      <c r="G148" s="8">
        <v>2836.44</v>
      </c>
      <c r="H148" s="8">
        <v>248.77</v>
      </c>
      <c r="I148" s="8">
        <v>1192.08</v>
      </c>
      <c r="J148" s="8">
        <v>4277.29</v>
      </c>
    </row>
    <row r="149" spans="1:10" ht="12.75" x14ac:dyDescent="0.2">
      <c r="A149" s="3" t="str">
        <f>A148</f>
        <v>0310</v>
      </c>
      <c r="B149" s="3" t="str">
        <f>B148</f>
        <v>BENTMCCLAVE RE-2</v>
      </c>
      <c r="C149" s="55" t="str">
        <f>C148</f>
        <v xml:space="preserve">$ </v>
      </c>
      <c r="D149" s="6" t="s">
        <v>699</v>
      </c>
      <c r="F149" s="17">
        <v>237</v>
      </c>
      <c r="G149" s="8">
        <v>2790.97</v>
      </c>
      <c r="H149" s="8">
        <v>244.78</v>
      </c>
      <c r="I149" s="8">
        <v>1172.96</v>
      </c>
      <c r="J149" s="8">
        <v>4208.71</v>
      </c>
    </row>
    <row r="150" spans="1:10" s="19" customFormat="1" ht="12.75" x14ac:dyDescent="0.2">
      <c r="A150" s="3" t="s">
        <v>71</v>
      </c>
      <c r="B150" s="3" t="s">
        <v>512</v>
      </c>
      <c r="C150" s="17" t="s">
        <v>201</v>
      </c>
      <c r="D150" s="2" t="s">
        <v>200</v>
      </c>
      <c r="E150" s="17"/>
      <c r="F150" s="17"/>
      <c r="G150" s="18">
        <v>15.717924410661739</v>
      </c>
      <c r="H150" s="18">
        <v>1.3785272404585105</v>
      </c>
      <c r="I150" s="18">
        <v>6.6057903163693155</v>
      </c>
      <c r="J150" s="18">
        <v>23.702241967489567</v>
      </c>
    </row>
    <row r="151" spans="1:10" ht="12.75" x14ac:dyDescent="0.2">
      <c r="A151" s="3" t="s">
        <v>71</v>
      </c>
      <c r="B151" s="3" t="s">
        <v>512</v>
      </c>
      <c r="C151" s="6"/>
      <c r="D151" s="6"/>
      <c r="E151" s="17"/>
      <c r="F151" s="17"/>
      <c r="G151" s="8"/>
      <c r="H151" s="8"/>
      <c r="I151" s="8"/>
      <c r="J151" s="8"/>
    </row>
    <row r="152" spans="1:10" ht="12.75" x14ac:dyDescent="0.2">
      <c r="A152" s="11" t="s">
        <v>73</v>
      </c>
      <c r="B152" s="11" t="s">
        <v>513</v>
      </c>
      <c r="C152" s="12"/>
      <c r="D152" s="7" t="s">
        <v>428</v>
      </c>
      <c r="E152" s="9" t="s">
        <v>429</v>
      </c>
      <c r="F152" s="9"/>
      <c r="G152" s="13"/>
      <c r="H152" s="13"/>
      <c r="I152" s="13"/>
      <c r="J152" s="13"/>
    </row>
    <row r="153" spans="1:10" s="16" customFormat="1" ht="15" x14ac:dyDescent="0.25">
      <c r="A153" s="3" t="s">
        <v>73</v>
      </c>
      <c r="B153" s="3" t="s">
        <v>513</v>
      </c>
      <c r="C153" s="14" t="s">
        <v>202</v>
      </c>
      <c r="D153" s="15" t="s">
        <v>203</v>
      </c>
      <c r="E153" s="14"/>
      <c r="F153" s="15"/>
      <c r="G153" s="1">
        <v>231092102.08999997</v>
      </c>
      <c r="H153" s="1">
        <v>12504663.77</v>
      </c>
      <c r="I153" s="1">
        <v>41283657.359999992</v>
      </c>
      <c r="J153" s="1">
        <v>284880423.21999997</v>
      </c>
    </row>
    <row r="154" spans="1:10" ht="12.75" x14ac:dyDescent="0.2">
      <c r="A154" s="3" t="s">
        <v>73</v>
      </c>
      <c r="B154" s="3" t="s">
        <v>513</v>
      </c>
      <c r="C154" s="6" t="s">
        <v>202</v>
      </c>
      <c r="D154" s="6" t="s">
        <v>698</v>
      </c>
      <c r="E154" s="17"/>
      <c r="F154" s="17">
        <v>31069.200000000001</v>
      </c>
      <c r="G154" s="8">
        <v>7437.98</v>
      </c>
      <c r="H154" s="8">
        <v>402.48</v>
      </c>
      <c r="I154" s="8">
        <v>1328.76</v>
      </c>
      <c r="J154" s="8">
        <v>9169.2199999999993</v>
      </c>
    </row>
    <row r="155" spans="1:10" ht="12.75" x14ac:dyDescent="0.2">
      <c r="A155" s="3" t="str">
        <f>A154</f>
        <v>0470</v>
      </c>
      <c r="B155" s="3" t="str">
        <f>B154</f>
        <v>BOULDST VRAIN VAL</v>
      </c>
      <c r="C155" s="55" t="str">
        <f>C154</f>
        <v xml:space="preserve">$ </v>
      </c>
      <c r="D155" s="6" t="s">
        <v>699</v>
      </c>
      <c r="F155" s="17">
        <v>32406</v>
      </c>
      <c r="G155" s="8">
        <v>7131.15</v>
      </c>
      <c r="H155" s="8">
        <v>385.87</v>
      </c>
      <c r="I155" s="8">
        <v>1273.95</v>
      </c>
      <c r="J155" s="8">
        <v>8790.98</v>
      </c>
    </row>
    <row r="156" spans="1:10" s="19" customFormat="1" ht="12.75" x14ac:dyDescent="0.2">
      <c r="A156" s="3" t="s">
        <v>73</v>
      </c>
      <c r="B156" s="3" t="s">
        <v>513</v>
      </c>
      <c r="C156" s="17" t="s">
        <v>201</v>
      </c>
      <c r="D156" s="2" t="s">
        <v>200</v>
      </c>
      <c r="E156" s="17"/>
      <c r="F156" s="17"/>
      <c r="G156" s="18">
        <v>43.869333708623508</v>
      </c>
      <c r="H156" s="18">
        <v>2.3738209262842753</v>
      </c>
      <c r="I156" s="18">
        <v>7.8370767545009992</v>
      </c>
      <c r="J156" s="18">
        <v>54.08023138940878</v>
      </c>
    </row>
    <row r="157" spans="1:10" ht="12.75" x14ac:dyDescent="0.2">
      <c r="A157" s="3" t="s">
        <v>73</v>
      </c>
      <c r="B157" s="3" t="s">
        <v>513</v>
      </c>
      <c r="C157" s="6"/>
      <c r="D157" s="6"/>
      <c r="E157" s="17"/>
      <c r="F157" s="17"/>
      <c r="G157" s="8"/>
      <c r="H157" s="8"/>
      <c r="I157" s="8"/>
      <c r="J157" s="8"/>
    </row>
    <row r="158" spans="1:10" ht="12.75" x14ac:dyDescent="0.2">
      <c r="A158" s="11" t="s">
        <v>56</v>
      </c>
      <c r="B158" s="11" t="s">
        <v>514</v>
      </c>
      <c r="C158" s="12"/>
      <c r="D158" s="7" t="s">
        <v>428</v>
      </c>
      <c r="E158" s="9" t="s">
        <v>427</v>
      </c>
      <c r="F158" s="9"/>
      <c r="G158" s="13"/>
      <c r="H158" s="13"/>
      <c r="I158" s="13"/>
      <c r="J158" s="13"/>
    </row>
    <row r="159" spans="1:10" s="16" customFormat="1" ht="15" x14ac:dyDescent="0.25">
      <c r="A159" s="3" t="s">
        <v>56</v>
      </c>
      <c r="B159" s="3" t="s">
        <v>514</v>
      </c>
      <c r="C159" s="14" t="s">
        <v>202</v>
      </c>
      <c r="D159" s="15" t="s">
        <v>203</v>
      </c>
      <c r="E159" s="14"/>
      <c r="F159" s="15"/>
      <c r="G159" s="1">
        <v>382539116.17999995</v>
      </c>
      <c r="H159" s="1">
        <v>18052488.670000002</v>
      </c>
      <c r="I159" s="1">
        <v>30740592.57</v>
      </c>
      <c r="J159" s="1">
        <v>431332197.41999996</v>
      </c>
    </row>
    <row r="160" spans="1:10" ht="12.75" x14ac:dyDescent="0.2">
      <c r="A160" s="3" t="s">
        <v>56</v>
      </c>
      <c r="B160" s="3" t="s">
        <v>514</v>
      </c>
      <c r="C160" s="6" t="s">
        <v>202</v>
      </c>
      <c r="D160" s="6" t="s">
        <v>698</v>
      </c>
      <c r="E160" s="17"/>
      <c r="F160" s="17">
        <v>29439</v>
      </c>
      <c r="G160" s="8">
        <v>12994.3</v>
      </c>
      <c r="H160" s="8">
        <v>613.22</v>
      </c>
      <c r="I160" s="8">
        <v>1044.21</v>
      </c>
      <c r="J160" s="8">
        <v>14651.73</v>
      </c>
    </row>
    <row r="161" spans="1:10" ht="12.75" x14ac:dyDescent="0.2">
      <c r="A161" s="3" t="str">
        <f>A160</f>
        <v>0480</v>
      </c>
      <c r="B161" s="3" t="str">
        <f>B160</f>
        <v>BOULDBOULDER VALL</v>
      </c>
      <c r="C161" s="55" t="str">
        <f>C160</f>
        <v xml:space="preserve">$ </v>
      </c>
      <c r="D161" s="6" t="s">
        <v>699</v>
      </c>
      <c r="F161" s="17">
        <v>29011</v>
      </c>
      <c r="G161" s="8">
        <v>13186</v>
      </c>
      <c r="H161" s="8">
        <v>622.26</v>
      </c>
      <c r="I161" s="8">
        <v>1059.6199999999999</v>
      </c>
      <c r="J161" s="8">
        <v>14867.88</v>
      </c>
    </row>
    <row r="162" spans="1:10" s="19" customFormat="1" ht="12.75" x14ac:dyDescent="0.2">
      <c r="A162" s="3" t="s">
        <v>56</v>
      </c>
      <c r="B162" s="3" t="s">
        <v>514</v>
      </c>
      <c r="C162" s="17" t="s">
        <v>201</v>
      </c>
      <c r="D162" s="2" t="s">
        <v>200</v>
      </c>
      <c r="E162" s="17"/>
      <c r="F162" s="17"/>
      <c r="G162" s="18">
        <v>71.520950128726469</v>
      </c>
      <c r="H162" s="18">
        <v>3.3751610940067653</v>
      </c>
      <c r="I162" s="18">
        <v>5.7473766606705441</v>
      </c>
      <c r="J162" s="18">
        <v>80.643487883403779</v>
      </c>
    </row>
    <row r="163" spans="1:10" ht="12.75" x14ac:dyDescent="0.2">
      <c r="A163" s="3" t="s">
        <v>56</v>
      </c>
      <c r="B163" s="3" t="s">
        <v>514</v>
      </c>
      <c r="C163" s="6"/>
      <c r="D163" s="6"/>
      <c r="E163" s="17"/>
      <c r="F163" s="17"/>
      <c r="G163" s="8"/>
      <c r="H163" s="8"/>
      <c r="I163" s="8"/>
      <c r="J163" s="8"/>
    </row>
    <row r="164" spans="1:10" ht="12.75" x14ac:dyDescent="0.2">
      <c r="A164" s="11" t="s">
        <v>44</v>
      </c>
      <c r="B164" s="11" t="s">
        <v>515</v>
      </c>
      <c r="C164" s="12"/>
      <c r="D164" s="7" t="s">
        <v>425</v>
      </c>
      <c r="E164" s="9" t="s">
        <v>426</v>
      </c>
      <c r="F164" s="9"/>
      <c r="G164" s="13"/>
      <c r="H164" s="13"/>
      <c r="I164" s="13"/>
      <c r="J164" s="13"/>
    </row>
    <row r="165" spans="1:10" s="16" customFormat="1" ht="15" x14ac:dyDescent="0.25">
      <c r="A165" s="3" t="s">
        <v>44</v>
      </c>
      <c r="B165" s="3" t="s">
        <v>515</v>
      </c>
      <c r="C165" s="14" t="s">
        <v>202</v>
      </c>
      <c r="D165" s="15" t="s">
        <v>203</v>
      </c>
      <c r="E165" s="14"/>
      <c r="F165" s="15"/>
      <c r="G165" s="1">
        <v>9904157.9100000001</v>
      </c>
      <c r="H165" s="1">
        <v>1102388.95</v>
      </c>
      <c r="I165" s="1">
        <v>2551384.5900000003</v>
      </c>
      <c r="J165" s="1">
        <v>13557931.449999999</v>
      </c>
    </row>
    <row r="166" spans="1:10" ht="12.75" x14ac:dyDescent="0.2">
      <c r="A166" s="3" t="s">
        <v>44</v>
      </c>
      <c r="B166" s="3" t="s">
        <v>515</v>
      </c>
      <c r="C166" s="6" t="s">
        <v>202</v>
      </c>
      <c r="D166" s="6" t="s">
        <v>698</v>
      </c>
      <c r="E166" s="17"/>
      <c r="F166" s="17">
        <v>1013</v>
      </c>
      <c r="G166" s="8">
        <v>9777.06</v>
      </c>
      <c r="H166" s="8">
        <v>1088.24</v>
      </c>
      <c r="I166" s="8">
        <v>2518.64</v>
      </c>
      <c r="J166" s="8">
        <v>13383.94</v>
      </c>
    </row>
    <row r="167" spans="1:10" ht="12.75" x14ac:dyDescent="0.2">
      <c r="A167" s="3" t="str">
        <f>A166</f>
        <v>0490</v>
      </c>
      <c r="B167" s="3" t="str">
        <f>B166</f>
        <v xml:space="preserve">CHAFFBUENA VISTA </v>
      </c>
      <c r="C167" s="55" t="str">
        <f>C166</f>
        <v xml:space="preserve">$ </v>
      </c>
      <c r="D167" s="6" t="s">
        <v>699</v>
      </c>
      <c r="F167" s="17">
        <v>1052</v>
      </c>
      <c r="G167" s="8">
        <v>9414.6</v>
      </c>
      <c r="H167" s="8">
        <v>1047.9000000000001</v>
      </c>
      <c r="I167" s="8">
        <v>2425.27</v>
      </c>
      <c r="J167" s="8">
        <v>12887.77</v>
      </c>
    </row>
    <row r="168" spans="1:10" s="19" customFormat="1" ht="12.75" x14ac:dyDescent="0.2">
      <c r="A168" s="3" t="s">
        <v>44</v>
      </c>
      <c r="B168" s="3" t="s">
        <v>515</v>
      </c>
      <c r="C168" s="17" t="s">
        <v>201</v>
      </c>
      <c r="D168" s="2" t="s">
        <v>200</v>
      </c>
      <c r="E168" s="17"/>
      <c r="F168" s="17"/>
      <c r="G168" s="18">
        <v>48.064389988320016</v>
      </c>
      <c r="H168" s="18">
        <v>5.3498392183464905</v>
      </c>
      <c r="I168" s="18">
        <v>12.381743612966082</v>
      </c>
      <c r="J168" s="18">
        <v>65.795972819632581</v>
      </c>
    </row>
    <row r="169" spans="1:10" ht="12.75" x14ac:dyDescent="0.2">
      <c r="A169" s="3" t="s">
        <v>44</v>
      </c>
      <c r="B169" s="3" t="s">
        <v>515</v>
      </c>
      <c r="C169" s="6"/>
      <c r="D169" s="6"/>
      <c r="E169" s="17"/>
      <c r="F169" s="17"/>
      <c r="G169" s="8"/>
      <c r="H169" s="8"/>
      <c r="I169" s="8"/>
      <c r="J169" s="8"/>
    </row>
    <row r="170" spans="1:10" ht="12.75" x14ac:dyDescent="0.2">
      <c r="A170" s="11" t="s">
        <v>2</v>
      </c>
      <c r="B170" s="11" t="s">
        <v>516</v>
      </c>
      <c r="C170" s="12"/>
      <c r="D170" s="7" t="s">
        <v>425</v>
      </c>
      <c r="E170" s="9" t="s">
        <v>424</v>
      </c>
      <c r="F170" s="9"/>
      <c r="G170" s="13"/>
      <c r="H170" s="13"/>
      <c r="I170" s="13"/>
      <c r="J170" s="13"/>
    </row>
    <row r="171" spans="1:10" s="16" customFormat="1" ht="15" x14ac:dyDescent="0.25">
      <c r="A171" s="3" t="s">
        <v>2</v>
      </c>
      <c r="B171" s="3" t="s">
        <v>516</v>
      </c>
      <c r="C171" s="14" t="s">
        <v>202</v>
      </c>
      <c r="D171" s="15" t="s">
        <v>203</v>
      </c>
      <c r="E171" s="14"/>
      <c r="F171" s="15"/>
      <c r="G171" s="1">
        <v>9711981.4199999999</v>
      </c>
      <c r="H171" s="1">
        <v>1092521.68</v>
      </c>
      <c r="I171" s="1">
        <v>1944957.67</v>
      </c>
      <c r="J171" s="1">
        <v>12749460.77</v>
      </c>
    </row>
    <row r="172" spans="1:10" ht="12.75" x14ac:dyDescent="0.2">
      <c r="A172" s="3" t="s">
        <v>2</v>
      </c>
      <c r="B172" s="3" t="s">
        <v>516</v>
      </c>
      <c r="C172" s="6" t="s">
        <v>202</v>
      </c>
      <c r="D172" s="6" t="s">
        <v>698</v>
      </c>
      <c r="E172" s="17"/>
      <c r="F172" s="17">
        <v>1295</v>
      </c>
      <c r="G172" s="8">
        <v>7499.6</v>
      </c>
      <c r="H172" s="8">
        <v>843.65</v>
      </c>
      <c r="I172" s="8">
        <v>1501.9</v>
      </c>
      <c r="J172" s="8">
        <v>9845.14</v>
      </c>
    </row>
    <row r="173" spans="1:10" ht="12.75" x14ac:dyDescent="0.2">
      <c r="A173" s="3" t="str">
        <f>A172</f>
        <v>0500</v>
      </c>
      <c r="B173" s="3" t="str">
        <f>B172</f>
        <v>CHAFFSALIDA R-32</v>
      </c>
      <c r="C173" s="55" t="str">
        <f>C172</f>
        <v xml:space="preserve">$ </v>
      </c>
      <c r="D173" s="6" t="s">
        <v>699</v>
      </c>
      <c r="F173" s="17">
        <v>1313</v>
      </c>
      <c r="G173" s="8">
        <v>7396.79</v>
      </c>
      <c r="H173" s="8">
        <v>832.08</v>
      </c>
      <c r="I173" s="8">
        <v>1481.31</v>
      </c>
      <c r="J173" s="8">
        <v>9710.18</v>
      </c>
    </row>
    <row r="174" spans="1:10" s="19" customFormat="1" ht="12.75" x14ac:dyDescent="0.2">
      <c r="A174" s="3" t="s">
        <v>2</v>
      </c>
      <c r="B174" s="3" t="s">
        <v>516</v>
      </c>
      <c r="C174" s="17" t="s">
        <v>201</v>
      </c>
      <c r="D174" s="2" t="s">
        <v>200</v>
      </c>
      <c r="E174" s="17"/>
      <c r="F174" s="17"/>
      <c r="G174" s="18">
        <v>42.566782490773228</v>
      </c>
      <c r="H174" s="18">
        <v>4.7884289217487144</v>
      </c>
      <c r="I174" s="18">
        <v>8.5245828335461429</v>
      </c>
      <c r="J174" s="18">
        <v>55.87979424606808</v>
      </c>
    </row>
    <row r="175" spans="1:10" ht="12.75" x14ac:dyDescent="0.2">
      <c r="A175" s="3" t="s">
        <v>2</v>
      </c>
      <c r="B175" s="3" t="s">
        <v>516</v>
      </c>
      <c r="C175" s="6"/>
      <c r="D175" s="6"/>
      <c r="E175" s="17"/>
      <c r="F175" s="17"/>
      <c r="G175" s="8"/>
      <c r="H175" s="8"/>
      <c r="I175" s="8"/>
      <c r="J175" s="8"/>
    </row>
    <row r="176" spans="1:10" ht="12.75" x14ac:dyDescent="0.2">
      <c r="A176" s="11" t="s">
        <v>86</v>
      </c>
      <c r="B176" s="11" t="s">
        <v>517</v>
      </c>
      <c r="C176" s="12"/>
      <c r="D176" s="7" t="s">
        <v>422</v>
      </c>
      <c r="E176" s="9" t="s">
        <v>423</v>
      </c>
      <c r="F176" s="9"/>
      <c r="G176" s="13"/>
      <c r="H176" s="13"/>
      <c r="I176" s="13"/>
      <c r="J176" s="13"/>
    </row>
    <row r="177" spans="1:10" s="16" customFormat="1" ht="15" x14ac:dyDescent="0.25">
      <c r="A177" s="3" t="s">
        <v>86</v>
      </c>
      <c r="B177" s="3" t="s">
        <v>517</v>
      </c>
      <c r="C177" s="14" t="s">
        <v>202</v>
      </c>
      <c r="D177" s="15" t="s">
        <v>203</v>
      </c>
      <c r="E177" s="14"/>
      <c r="F177" s="15"/>
      <c r="G177" s="1">
        <v>1396260.07</v>
      </c>
      <c r="H177" s="1">
        <v>146825.73000000001</v>
      </c>
      <c r="I177" s="1">
        <v>367622.48</v>
      </c>
      <c r="J177" s="1">
        <v>1910708.28</v>
      </c>
    </row>
    <row r="178" spans="1:10" ht="12.75" x14ac:dyDescent="0.2">
      <c r="A178" s="3" t="s">
        <v>86</v>
      </c>
      <c r="B178" s="3" t="s">
        <v>517</v>
      </c>
      <c r="C178" s="6" t="s">
        <v>202</v>
      </c>
      <c r="D178" s="6" t="s">
        <v>698</v>
      </c>
      <c r="E178" s="17"/>
      <c r="F178" s="17">
        <v>102.9</v>
      </c>
      <c r="G178" s="8">
        <v>13569.1</v>
      </c>
      <c r="H178" s="8">
        <v>1426.88</v>
      </c>
      <c r="I178" s="8">
        <v>3572.62</v>
      </c>
      <c r="J178" s="8">
        <v>18568.59</v>
      </c>
    </row>
    <row r="179" spans="1:10" ht="12.75" x14ac:dyDescent="0.2">
      <c r="A179" s="3" t="str">
        <f>A178</f>
        <v>0510</v>
      </c>
      <c r="B179" s="3" t="str">
        <f>B178</f>
        <v>CHEYEKIT CARSON R</v>
      </c>
      <c r="C179" s="55" t="str">
        <f>C178</f>
        <v xml:space="preserve">$ </v>
      </c>
      <c r="D179" s="6" t="s">
        <v>699</v>
      </c>
      <c r="F179" s="17">
        <v>100</v>
      </c>
      <c r="G179" s="8">
        <v>13962.6</v>
      </c>
      <c r="H179" s="8">
        <v>1468.26</v>
      </c>
      <c r="I179" s="8">
        <v>3676.22</v>
      </c>
      <c r="J179" s="8">
        <v>19107.080000000002</v>
      </c>
    </row>
    <row r="180" spans="1:10" s="19" customFormat="1" ht="12.75" x14ac:dyDescent="0.2">
      <c r="A180" s="3" t="s">
        <v>86</v>
      </c>
      <c r="B180" s="3" t="s">
        <v>517</v>
      </c>
      <c r="C180" s="17" t="s">
        <v>201</v>
      </c>
      <c r="D180" s="2" t="s">
        <v>200</v>
      </c>
      <c r="E180" s="17"/>
      <c r="F180" s="17"/>
      <c r="G180" s="18">
        <v>38.64377044923981</v>
      </c>
      <c r="H180" s="18">
        <v>4.0636410995854542</v>
      </c>
      <c r="I180" s="18">
        <v>10.174550597225238</v>
      </c>
      <c r="J180" s="18">
        <v>52.881962146050498</v>
      </c>
    </row>
    <row r="181" spans="1:10" ht="12.75" x14ac:dyDescent="0.2">
      <c r="A181" s="3" t="s">
        <v>86</v>
      </c>
      <c r="B181" s="3" t="s">
        <v>517</v>
      </c>
      <c r="C181" s="6"/>
      <c r="D181" s="6"/>
      <c r="E181" s="17"/>
      <c r="F181" s="17"/>
      <c r="G181" s="8"/>
      <c r="H181" s="8"/>
      <c r="I181" s="8"/>
      <c r="J181" s="8"/>
    </row>
    <row r="182" spans="1:10" ht="12.75" x14ac:dyDescent="0.2">
      <c r="A182" s="11" t="s">
        <v>8</v>
      </c>
      <c r="B182" s="11" t="s">
        <v>518</v>
      </c>
      <c r="C182" s="12"/>
      <c r="D182" s="7" t="s">
        <v>422</v>
      </c>
      <c r="E182" s="9" t="s">
        <v>421</v>
      </c>
      <c r="F182" s="9"/>
      <c r="G182" s="13"/>
      <c r="H182" s="13"/>
      <c r="I182" s="13"/>
      <c r="J182" s="13"/>
    </row>
    <row r="183" spans="1:10" s="16" customFormat="1" ht="15" x14ac:dyDescent="0.25">
      <c r="A183" s="3" t="s">
        <v>8</v>
      </c>
      <c r="B183" s="3" t="s">
        <v>518</v>
      </c>
      <c r="C183" s="14" t="s">
        <v>202</v>
      </c>
      <c r="D183" s="15" t="s">
        <v>203</v>
      </c>
      <c r="E183" s="14"/>
      <c r="F183" s="15"/>
      <c r="G183" s="1">
        <v>1305852.74</v>
      </c>
      <c r="H183" s="1">
        <v>138764.31</v>
      </c>
      <c r="I183" s="1">
        <v>248600.49</v>
      </c>
      <c r="J183" s="1">
        <v>1693217.54</v>
      </c>
    </row>
    <row r="184" spans="1:10" ht="12.75" x14ac:dyDescent="0.2">
      <c r="A184" s="3" t="s">
        <v>8</v>
      </c>
      <c r="B184" s="3" t="s">
        <v>518</v>
      </c>
      <c r="C184" s="6" t="s">
        <v>202</v>
      </c>
      <c r="D184" s="6" t="s">
        <v>698</v>
      </c>
      <c r="E184" s="17"/>
      <c r="F184" s="17">
        <v>178</v>
      </c>
      <c r="G184" s="8">
        <v>7336.25</v>
      </c>
      <c r="H184" s="8">
        <v>779.57</v>
      </c>
      <c r="I184" s="8">
        <v>1396.63</v>
      </c>
      <c r="J184" s="8">
        <v>9512.4599999999991</v>
      </c>
    </row>
    <row r="185" spans="1:10" ht="12.75" x14ac:dyDescent="0.2">
      <c r="A185" s="3" t="str">
        <f>A184</f>
        <v>0520</v>
      </c>
      <c r="B185" s="3" t="str">
        <f>B184</f>
        <v>CHEYECHEYENNE COU</v>
      </c>
      <c r="C185" s="55" t="str">
        <f>C184</f>
        <v xml:space="preserve">$ </v>
      </c>
      <c r="D185" s="6" t="s">
        <v>699</v>
      </c>
      <c r="F185" s="17">
        <v>188</v>
      </c>
      <c r="G185" s="8">
        <v>6946.03</v>
      </c>
      <c r="H185" s="8">
        <v>738.11</v>
      </c>
      <c r="I185" s="8">
        <v>1322.34</v>
      </c>
      <c r="J185" s="8">
        <v>9006.48</v>
      </c>
    </row>
    <row r="186" spans="1:10" s="19" customFormat="1" ht="12.75" x14ac:dyDescent="0.2">
      <c r="A186" s="3" t="s">
        <v>8</v>
      </c>
      <c r="B186" s="3" t="s">
        <v>518</v>
      </c>
      <c r="C186" s="17" t="s">
        <v>201</v>
      </c>
      <c r="D186" s="2" t="s">
        <v>200</v>
      </c>
      <c r="E186" s="17"/>
      <c r="F186" s="17"/>
      <c r="G186" s="18">
        <v>27.177091435545897</v>
      </c>
      <c r="H186" s="18">
        <v>2.8879292628818436</v>
      </c>
      <c r="I186" s="18">
        <v>5.1738132797818484</v>
      </c>
      <c r="J186" s="18">
        <v>35.238833978209591</v>
      </c>
    </row>
    <row r="187" spans="1:10" ht="12.75" x14ac:dyDescent="0.2">
      <c r="A187" s="3" t="s">
        <v>8</v>
      </c>
      <c r="B187" s="3" t="s">
        <v>518</v>
      </c>
      <c r="C187" s="6"/>
      <c r="D187" s="6"/>
      <c r="E187" s="17"/>
      <c r="F187" s="17"/>
      <c r="G187" s="8"/>
      <c r="H187" s="8"/>
      <c r="I187" s="8"/>
      <c r="J187" s="8"/>
    </row>
    <row r="188" spans="1:10" ht="12.75" x14ac:dyDescent="0.2">
      <c r="A188" s="11" t="s">
        <v>66</v>
      </c>
      <c r="B188" s="11" t="s">
        <v>519</v>
      </c>
      <c r="C188" s="12"/>
      <c r="D188" s="7" t="s">
        <v>420</v>
      </c>
      <c r="E188" s="9" t="s">
        <v>419</v>
      </c>
      <c r="F188" s="9"/>
      <c r="G188" s="13"/>
      <c r="H188" s="13"/>
      <c r="I188" s="13"/>
      <c r="J188" s="13"/>
    </row>
    <row r="189" spans="1:10" s="16" customFormat="1" ht="15" x14ac:dyDescent="0.25">
      <c r="A189" s="3" t="s">
        <v>66</v>
      </c>
      <c r="B189" s="3" t="s">
        <v>519</v>
      </c>
      <c r="C189" s="14" t="s">
        <v>202</v>
      </c>
      <c r="D189" s="15" t="s">
        <v>203</v>
      </c>
      <c r="E189" s="14"/>
      <c r="F189" s="15"/>
      <c r="G189" s="1">
        <v>9390865.5700000003</v>
      </c>
      <c r="H189" s="1">
        <v>675021.02</v>
      </c>
      <c r="I189" s="1">
        <v>3803729.25</v>
      </c>
      <c r="J189" s="1">
        <v>13869615.84</v>
      </c>
    </row>
    <row r="190" spans="1:10" ht="12.75" x14ac:dyDescent="0.2">
      <c r="A190" s="3" t="s">
        <v>66</v>
      </c>
      <c r="B190" s="3" t="s">
        <v>519</v>
      </c>
      <c r="C190" s="6" t="s">
        <v>202</v>
      </c>
      <c r="D190" s="6" t="s">
        <v>698</v>
      </c>
      <c r="E190" s="17"/>
      <c r="F190" s="17">
        <v>685.9</v>
      </c>
      <c r="G190" s="8">
        <v>13691.3</v>
      </c>
      <c r="H190" s="8">
        <v>984.14</v>
      </c>
      <c r="I190" s="8">
        <v>5545.6</v>
      </c>
      <c r="J190" s="8">
        <v>20221.05</v>
      </c>
    </row>
    <row r="191" spans="1:10" ht="12.75" x14ac:dyDescent="0.2">
      <c r="A191" s="3" t="str">
        <f>A190</f>
        <v>0540</v>
      </c>
      <c r="B191" s="3" t="str">
        <f>B190</f>
        <v xml:space="preserve">CLEARCLEAR CREEK </v>
      </c>
      <c r="C191" s="55" t="str">
        <f>C190</f>
        <v xml:space="preserve">$ </v>
      </c>
      <c r="D191" s="6" t="s">
        <v>699</v>
      </c>
      <c r="F191" s="17">
        <v>696</v>
      </c>
      <c r="G191" s="8">
        <v>13492.62</v>
      </c>
      <c r="H191" s="8">
        <v>969.86</v>
      </c>
      <c r="I191" s="8">
        <v>5465.13</v>
      </c>
      <c r="J191" s="8">
        <v>19927.61</v>
      </c>
    </row>
    <row r="192" spans="1:10" s="19" customFormat="1" ht="12.75" x14ac:dyDescent="0.2">
      <c r="A192" s="3" t="s">
        <v>66</v>
      </c>
      <c r="B192" s="3" t="s">
        <v>519</v>
      </c>
      <c r="C192" s="17" t="s">
        <v>201</v>
      </c>
      <c r="D192" s="2" t="s">
        <v>200</v>
      </c>
      <c r="E192" s="17"/>
      <c r="F192" s="17"/>
      <c r="G192" s="18">
        <v>49.935410087063097</v>
      </c>
      <c r="H192" s="18">
        <v>3.5893870697893102</v>
      </c>
      <c r="I192" s="18">
        <v>20.226120642775523</v>
      </c>
      <c r="J192" s="18">
        <v>73.750917799627928</v>
      </c>
    </row>
    <row r="193" spans="1:10" ht="12.75" x14ac:dyDescent="0.2">
      <c r="A193" s="3" t="s">
        <v>66</v>
      </c>
      <c r="B193" s="3" t="s">
        <v>519</v>
      </c>
      <c r="C193" s="6"/>
      <c r="D193" s="6"/>
      <c r="E193" s="17"/>
      <c r="F193" s="17"/>
      <c r="G193" s="8"/>
      <c r="H193" s="8"/>
      <c r="I193" s="8"/>
      <c r="J193" s="8"/>
    </row>
    <row r="194" spans="1:10" ht="12.75" x14ac:dyDescent="0.2">
      <c r="A194" s="11" t="s">
        <v>123</v>
      </c>
      <c r="B194" s="11" t="s">
        <v>520</v>
      </c>
      <c r="C194" s="12"/>
      <c r="D194" s="7" t="s">
        <v>416</v>
      </c>
      <c r="E194" s="9" t="s">
        <v>418</v>
      </c>
      <c r="F194" s="9"/>
      <c r="G194" s="13"/>
      <c r="H194" s="13"/>
      <c r="I194" s="13"/>
      <c r="J194" s="13"/>
    </row>
    <row r="195" spans="1:10" s="16" customFormat="1" ht="15" x14ac:dyDescent="0.25">
      <c r="A195" s="3" t="s">
        <v>123</v>
      </c>
      <c r="B195" s="3" t="s">
        <v>520</v>
      </c>
      <c r="C195" s="14" t="s">
        <v>202</v>
      </c>
      <c r="D195" s="15" t="s">
        <v>203</v>
      </c>
      <c r="E195" s="14"/>
      <c r="F195" s="15"/>
      <c r="G195" s="1">
        <v>1336645.54</v>
      </c>
      <c r="H195" s="1">
        <v>238463.34</v>
      </c>
      <c r="I195" s="1">
        <v>586220.43000000005</v>
      </c>
      <c r="J195" s="1">
        <v>2161329.31</v>
      </c>
    </row>
    <row r="196" spans="1:10" ht="12.75" x14ac:dyDescent="0.2">
      <c r="A196" s="3" t="s">
        <v>123</v>
      </c>
      <c r="B196" s="3" t="s">
        <v>520</v>
      </c>
      <c r="C196" s="6" t="s">
        <v>202</v>
      </c>
      <c r="D196" s="6" t="s">
        <v>698</v>
      </c>
      <c r="E196" s="17"/>
      <c r="F196" s="17">
        <v>1060</v>
      </c>
      <c r="G196" s="8">
        <v>1260.99</v>
      </c>
      <c r="H196" s="8">
        <v>224.97</v>
      </c>
      <c r="I196" s="8">
        <v>553.04</v>
      </c>
      <c r="J196" s="8">
        <v>2038.99</v>
      </c>
    </row>
    <row r="197" spans="1:10" ht="12.75" x14ac:dyDescent="0.2">
      <c r="A197" s="3" t="str">
        <f>A196</f>
        <v>0550</v>
      </c>
      <c r="B197" s="3" t="str">
        <f>B196</f>
        <v>CONEJNORTH CONEJO</v>
      </c>
      <c r="C197" s="55" t="str">
        <f>C196</f>
        <v xml:space="preserve">$ </v>
      </c>
      <c r="D197" s="6" t="s">
        <v>699</v>
      </c>
      <c r="F197" s="17">
        <v>1005</v>
      </c>
      <c r="G197" s="8">
        <v>1330</v>
      </c>
      <c r="H197" s="8">
        <v>237.28</v>
      </c>
      <c r="I197" s="8">
        <v>583.29999999999995</v>
      </c>
      <c r="J197" s="8">
        <v>2150.58</v>
      </c>
    </row>
    <row r="198" spans="1:10" s="19" customFormat="1" ht="12.75" x14ac:dyDescent="0.2">
      <c r="A198" s="3" t="s">
        <v>123</v>
      </c>
      <c r="B198" s="3" t="s">
        <v>520</v>
      </c>
      <c r="C198" s="17" t="s">
        <v>201</v>
      </c>
      <c r="D198" s="2" t="s">
        <v>200</v>
      </c>
      <c r="E198" s="17"/>
      <c r="F198" s="17"/>
      <c r="G198" s="18">
        <v>5.0543009718859739</v>
      </c>
      <c r="H198" s="18">
        <v>0.90170913308937195</v>
      </c>
      <c r="I198" s="18">
        <v>2.2166942547000259</v>
      </c>
      <c r="J198" s="18">
        <v>8.1727043596753717</v>
      </c>
    </row>
    <row r="199" spans="1:10" ht="12.75" x14ac:dyDescent="0.2">
      <c r="A199" s="3" t="s">
        <v>123</v>
      </c>
      <c r="B199" s="3" t="s">
        <v>520</v>
      </c>
      <c r="C199" s="6"/>
      <c r="D199" s="6"/>
      <c r="E199" s="17"/>
      <c r="F199" s="17"/>
      <c r="G199" s="8"/>
      <c r="H199" s="8"/>
      <c r="I199" s="8"/>
      <c r="J199" s="8"/>
    </row>
    <row r="200" spans="1:10" ht="12.75" x14ac:dyDescent="0.2">
      <c r="A200" s="11" t="s">
        <v>108</v>
      </c>
      <c r="B200" s="11" t="s">
        <v>521</v>
      </c>
      <c r="C200" s="12"/>
      <c r="D200" s="7" t="s">
        <v>416</v>
      </c>
      <c r="E200" s="9" t="s">
        <v>417</v>
      </c>
      <c r="F200" s="9"/>
      <c r="G200" s="13"/>
      <c r="H200" s="13"/>
      <c r="I200" s="13"/>
      <c r="J200" s="13"/>
    </row>
    <row r="201" spans="1:10" s="16" customFormat="1" ht="15" x14ac:dyDescent="0.25">
      <c r="A201" s="3" t="s">
        <v>108</v>
      </c>
      <c r="B201" s="3" t="s">
        <v>521</v>
      </c>
      <c r="C201" s="14" t="s">
        <v>202</v>
      </c>
      <c r="D201" s="15" t="s">
        <v>203</v>
      </c>
      <c r="E201" s="14"/>
      <c r="F201" s="15"/>
      <c r="G201" s="1">
        <v>358384.1</v>
      </c>
      <c r="H201" s="1">
        <v>65890.83</v>
      </c>
      <c r="I201" s="1">
        <v>295593.34999999998</v>
      </c>
      <c r="J201" s="1">
        <v>719868.28</v>
      </c>
    </row>
    <row r="202" spans="1:10" ht="12.75" x14ac:dyDescent="0.2">
      <c r="A202" s="3" t="s">
        <v>108</v>
      </c>
      <c r="B202" s="3" t="s">
        <v>521</v>
      </c>
      <c r="C202" s="6" t="s">
        <v>202</v>
      </c>
      <c r="D202" s="6" t="s">
        <v>698</v>
      </c>
      <c r="E202" s="17"/>
      <c r="F202" s="17">
        <v>356</v>
      </c>
      <c r="G202" s="8">
        <v>1006.7</v>
      </c>
      <c r="H202" s="8">
        <v>185.09</v>
      </c>
      <c r="I202" s="8">
        <v>830.32</v>
      </c>
      <c r="J202" s="8">
        <v>2022.1</v>
      </c>
    </row>
    <row r="203" spans="1:10" ht="12.75" x14ac:dyDescent="0.2">
      <c r="A203" s="3" t="str">
        <f>A202</f>
        <v>0560</v>
      </c>
      <c r="B203" s="3" t="str">
        <f>B202</f>
        <v>CONEJSANFORD 6J</v>
      </c>
      <c r="C203" s="55" t="str">
        <f>C202</f>
        <v xml:space="preserve">$ </v>
      </c>
      <c r="D203" s="6" t="s">
        <v>699</v>
      </c>
      <c r="F203" s="17">
        <v>369</v>
      </c>
      <c r="G203" s="8">
        <v>971.23</v>
      </c>
      <c r="H203" s="8">
        <v>178.57</v>
      </c>
      <c r="I203" s="8">
        <v>801.07</v>
      </c>
      <c r="J203" s="8">
        <v>1950.86</v>
      </c>
    </row>
    <row r="204" spans="1:10" s="19" customFormat="1" ht="12.75" x14ac:dyDescent="0.2">
      <c r="A204" s="3" t="s">
        <v>108</v>
      </c>
      <c r="B204" s="3" t="s">
        <v>521</v>
      </c>
      <c r="C204" s="17" t="s">
        <v>201</v>
      </c>
      <c r="D204" s="2" t="s">
        <v>200</v>
      </c>
      <c r="E204" s="17"/>
      <c r="F204" s="17"/>
      <c r="G204" s="18">
        <v>6.3806049064007935</v>
      </c>
      <c r="H204" s="18">
        <v>1.1731082745713903</v>
      </c>
      <c r="I204" s="18">
        <v>5.2626898886123765</v>
      </c>
      <c r="J204" s="18">
        <v>12.816403069584561</v>
      </c>
    </row>
    <row r="205" spans="1:10" ht="12.75" x14ac:dyDescent="0.2">
      <c r="A205" s="3" t="s">
        <v>108</v>
      </c>
      <c r="B205" s="3" t="s">
        <v>521</v>
      </c>
      <c r="C205" s="6"/>
      <c r="D205" s="6"/>
      <c r="E205" s="17"/>
      <c r="F205" s="17"/>
      <c r="G205" s="8"/>
      <c r="H205" s="8"/>
      <c r="I205" s="8"/>
      <c r="J205" s="8"/>
    </row>
    <row r="206" spans="1:10" ht="12.75" x14ac:dyDescent="0.2">
      <c r="A206" s="11" t="s">
        <v>3</v>
      </c>
      <c r="B206" s="11" t="s">
        <v>522</v>
      </c>
      <c r="C206" s="12"/>
      <c r="D206" s="7" t="s">
        <v>416</v>
      </c>
      <c r="E206" s="9" t="s">
        <v>415</v>
      </c>
      <c r="F206" s="9"/>
      <c r="G206" s="13"/>
      <c r="H206" s="13"/>
      <c r="I206" s="13"/>
      <c r="J206" s="13"/>
    </row>
    <row r="207" spans="1:10" s="16" customFormat="1" ht="15" x14ac:dyDescent="0.25">
      <c r="A207" s="3" t="s">
        <v>3</v>
      </c>
      <c r="B207" s="3" t="s">
        <v>522</v>
      </c>
      <c r="C207" s="14" t="s">
        <v>202</v>
      </c>
      <c r="D207" s="15" t="s">
        <v>203</v>
      </c>
      <c r="E207" s="14"/>
      <c r="F207" s="15"/>
      <c r="G207" s="1">
        <v>1157085.22</v>
      </c>
      <c r="H207" s="1">
        <v>206551.19</v>
      </c>
      <c r="I207" s="1">
        <v>60429.04</v>
      </c>
      <c r="J207" s="1">
        <v>1424065.45</v>
      </c>
    </row>
    <row r="208" spans="1:10" ht="12.75" x14ac:dyDescent="0.2">
      <c r="A208" s="3" t="s">
        <v>3</v>
      </c>
      <c r="B208" s="3" t="s">
        <v>522</v>
      </c>
      <c r="C208" s="6" t="s">
        <v>202</v>
      </c>
      <c r="D208" s="6" t="s">
        <v>698</v>
      </c>
      <c r="E208" s="17"/>
      <c r="F208" s="17">
        <v>162</v>
      </c>
      <c r="G208" s="8">
        <v>7142.5</v>
      </c>
      <c r="H208" s="8">
        <v>1275.01</v>
      </c>
      <c r="I208" s="8">
        <v>373.02</v>
      </c>
      <c r="J208" s="8">
        <v>8790.5300000000007</v>
      </c>
    </row>
    <row r="209" spans="1:10" ht="12.75" x14ac:dyDescent="0.2">
      <c r="A209" s="3" t="str">
        <f>A208</f>
        <v>0580</v>
      </c>
      <c r="B209" s="3" t="str">
        <f>B208</f>
        <v>CONEJSOUTH CONEJO</v>
      </c>
      <c r="C209" s="55" t="str">
        <f>C208</f>
        <v xml:space="preserve">$ </v>
      </c>
      <c r="D209" s="6" t="s">
        <v>699</v>
      </c>
      <c r="F209" s="17">
        <v>149</v>
      </c>
      <c r="G209" s="8">
        <v>7765.67</v>
      </c>
      <c r="H209" s="8">
        <v>1386.25</v>
      </c>
      <c r="I209" s="8">
        <v>405.56</v>
      </c>
      <c r="J209" s="8">
        <v>9557.49</v>
      </c>
    </row>
    <row r="210" spans="1:10" s="19" customFormat="1" ht="12.75" x14ac:dyDescent="0.2">
      <c r="A210" s="3" t="s">
        <v>3</v>
      </c>
      <c r="B210" s="3" t="s">
        <v>522</v>
      </c>
      <c r="C210" s="17" t="s">
        <v>201</v>
      </c>
      <c r="D210" s="2" t="s">
        <v>200</v>
      </c>
      <c r="E210" s="17"/>
      <c r="F210" s="17"/>
      <c r="G210" s="18">
        <v>21.655106582935737</v>
      </c>
      <c r="H210" s="18">
        <v>3.865651342674838</v>
      </c>
      <c r="I210" s="18">
        <v>1.1309428893271034</v>
      </c>
      <c r="J210" s="18">
        <v>26.65170081493768</v>
      </c>
    </row>
    <row r="211" spans="1:10" ht="12.75" x14ac:dyDescent="0.2">
      <c r="A211" s="3" t="s">
        <v>3</v>
      </c>
      <c r="B211" s="3" t="s">
        <v>522</v>
      </c>
      <c r="C211" s="6"/>
      <c r="D211" s="6"/>
      <c r="E211" s="17"/>
      <c r="F211" s="17"/>
      <c r="G211" s="8"/>
      <c r="H211" s="8"/>
      <c r="I211" s="8"/>
      <c r="J211" s="8"/>
    </row>
    <row r="212" spans="1:10" ht="12.75" x14ac:dyDescent="0.2">
      <c r="A212" s="11" t="s">
        <v>12</v>
      </c>
      <c r="B212" s="11" t="s">
        <v>523</v>
      </c>
      <c r="C212" s="12"/>
      <c r="D212" s="7" t="s">
        <v>413</v>
      </c>
      <c r="E212" s="9" t="s">
        <v>414</v>
      </c>
      <c r="F212" s="9"/>
      <c r="G212" s="13"/>
      <c r="H212" s="13"/>
      <c r="I212" s="13"/>
      <c r="J212" s="13"/>
    </row>
    <row r="213" spans="1:10" s="16" customFormat="1" ht="15" x14ac:dyDescent="0.25">
      <c r="A213" s="3" t="s">
        <v>12</v>
      </c>
      <c r="B213" s="3" t="s">
        <v>523</v>
      </c>
      <c r="C213" s="14" t="s">
        <v>202</v>
      </c>
      <c r="D213" s="15" t="s">
        <v>203</v>
      </c>
      <c r="E213" s="14"/>
      <c r="F213" s="15"/>
      <c r="G213" s="1">
        <v>1516254.35</v>
      </c>
      <c r="H213" s="1">
        <v>85848.61</v>
      </c>
      <c r="I213" s="1">
        <v>343271.76</v>
      </c>
      <c r="J213" s="1">
        <v>1945374.7200000002</v>
      </c>
    </row>
    <row r="214" spans="1:10" ht="12.75" x14ac:dyDescent="0.2">
      <c r="A214" s="3" t="s">
        <v>12</v>
      </c>
      <c r="B214" s="3" t="s">
        <v>523</v>
      </c>
      <c r="C214" s="6" t="s">
        <v>202</v>
      </c>
      <c r="D214" s="6" t="s">
        <v>698</v>
      </c>
      <c r="E214" s="17"/>
      <c r="F214" s="17">
        <v>214.4</v>
      </c>
      <c r="G214" s="8">
        <v>7072.08</v>
      </c>
      <c r="H214" s="8">
        <v>400.41</v>
      </c>
      <c r="I214" s="8">
        <v>1601.08</v>
      </c>
      <c r="J214" s="8">
        <v>9073.58</v>
      </c>
    </row>
    <row r="215" spans="1:10" ht="12.75" x14ac:dyDescent="0.2">
      <c r="A215" s="3" t="str">
        <f>A214</f>
        <v>0640</v>
      </c>
      <c r="B215" s="3" t="str">
        <f>B214</f>
        <v>COSTICENTENNIAL R</v>
      </c>
      <c r="C215" s="55" t="str">
        <f>C214</f>
        <v xml:space="preserve">$ </v>
      </c>
      <c r="D215" s="6" t="s">
        <v>699</v>
      </c>
      <c r="F215" s="17">
        <v>203</v>
      </c>
      <c r="G215" s="8">
        <v>7469.23</v>
      </c>
      <c r="H215" s="8">
        <v>422.9</v>
      </c>
      <c r="I215" s="8">
        <v>1690.99</v>
      </c>
      <c r="J215" s="8">
        <v>9583.1299999999992</v>
      </c>
    </row>
    <row r="216" spans="1:10" s="19" customFormat="1" ht="12.75" x14ac:dyDescent="0.2">
      <c r="A216" s="3" t="s">
        <v>12</v>
      </c>
      <c r="B216" s="3" t="s">
        <v>523</v>
      </c>
      <c r="C216" s="17" t="s">
        <v>201</v>
      </c>
      <c r="D216" s="2" t="s">
        <v>200</v>
      </c>
      <c r="E216" s="17"/>
      <c r="F216" s="17"/>
      <c r="G216" s="18">
        <v>27.331865812682171</v>
      </c>
      <c r="H216" s="18">
        <v>1.5474993946268216</v>
      </c>
      <c r="I216" s="18">
        <v>6.1877861597582493</v>
      </c>
      <c r="J216" s="18">
        <v>35.067151367067247</v>
      </c>
    </row>
    <row r="217" spans="1:10" ht="12.75" x14ac:dyDescent="0.2">
      <c r="A217" s="3" t="s">
        <v>12</v>
      </c>
      <c r="B217" s="3" t="s">
        <v>523</v>
      </c>
      <c r="C217" s="6"/>
      <c r="D217" s="6"/>
      <c r="E217" s="17"/>
      <c r="F217" s="17"/>
      <c r="G217" s="8"/>
      <c r="H217" s="8"/>
      <c r="I217" s="8"/>
      <c r="J217" s="8"/>
    </row>
    <row r="218" spans="1:10" ht="12.75" x14ac:dyDescent="0.2">
      <c r="A218" s="11" t="s">
        <v>30</v>
      </c>
      <c r="B218" s="11" t="s">
        <v>524</v>
      </c>
      <c r="C218" s="12"/>
      <c r="D218" s="7" t="s">
        <v>413</v>
      </c>
      <c r="E218" s="9" t="s">
        <v>412</v>
      </c>
      <c r="F218" s="9"/>
      <c r="G218" s="13"/>
      <c r="H218" s="13"/>
      <c r="I218" s="13"/>
      <c r="J218" s="13"/>
    </row>
    <row r="219" spans="1:10" s="16" customFormat="1" ht="15" x14ac:dyDescent="0.25">
      <c r="A219" s="3" t="s">
        <v>30</v>
      </c>
      <c r="B219" s="3" t="s">
        <v>524</v>
      </c>
      <c r="C219" s="14" t="s">
        <v>202</v>
      </c>
      <c r="D219" s="15" t="s">
        <v>203</v>
      </c>
      <c r="E219" s="14"/>
      <c r="F219" s="15"/>
      <c r="G219" s="1">
        <v>3415028.61</v>
      </c>
      <c r="H219" s="1">
        <v>152757.14000000001</v>
      </c>
      <c r="I219" s="1">
        <v>309991.23</v>
      </c>
      <c r="J219" s="1">
        <v>3877776.98</v>
      </c>
    </row>
    <row r="220" spans="1:10" ht="12.75" x14ac:dyDescent="0.2">
      <c r="A220" s="3" t="s">
        <v>30</v>
      </c>
      <c r="B220" s="3" t="s">
        <v>524</v>
      </c>
      <c r="C220" s="6" t="s">
        <v>202</v>
      </c>
      <c r="D220" s="6" t="s">
        <v>698</v>
      </c>
      <c r="E220" s="17"/>
      <c r="F220" s="17">
        <v>277.7</v>
      </c>
      <c r="G220" s="8">
        <v>12297.55</v>
      </c>
      <c r="H220" s="8">
        <v>550.08000000000004</v>
      </c>
      <c r="I220" s="8">
        <v>1116.28</v>
      </c>
      <c r="J220" s="8">
        <v>13963.91</v>
      </c>
    </row>
    <row r="221" spans="1:10" ht="12.75" x14ac:dyDescent="0.2">
      <c r="A221" s="3" t="str">
        <f>A220</f>
        <v>0740</v>
      </c>
      <c r="B221" s="3" t="str">
        <f>B220</f>
        <v>COSTISIERRA GRAND</v>
      </c>
      <c r="C221" s="55" t="str">
        <f>C220</f>
        <v xml:space="preserve">$ </v>
      </c>
      <c r="D221" s="6" t="s">
        <v>699</v>
      </c>
      <c r="F221" s="17">
        <v>259</v>
      </c>
      <c r="G221" s="8">
        <v>13185.44</v>
      </c>
      <c r="H221" s="8">
        <v>589.79999999999995</v>
      </c>
      <c r="I221" s="8">
        <v>1196.8800000000001</v>
      </c>
      <c r="J221" s="8">
        <v>14972.11</v>
      </c>
    </row>
    <row r="222" spans="1:10" s="19" customFormat="1" ht="12.75" x14ac:dyDescent="0.2">
      <c r="A222" s="3" t="s">
        <v>30</v>
      </c>
      <c r="B222" s="3" t="s">
        <v>524</v>
      </c>
      <c r="C222" s="17" t="s">
        <v>201</v>
      </c>
      <c r="D222" s="2" t="s">
        <v>200</v>
      </c>
      <c r="E222" s="17"/>
      <c r="F222" s="17"/>
      <c r="G222" s="18">
        <v>20.487162218793028</v>
      </c>
      <c r="H222" s="18">
        <v>0.91640822513017772</v>
      </c>
      <c r="I222" s="18">
        <v>1.8596742050173278</v>
      </c>
      <c r="J222" s="18">
        <v>23.263244648940535</v>
      </c>
    </row>
    <row r="223" spans="1:10" ht="12.75" x14ac:dyDescent="0.2">
      <c r="A223" s="3" t="s">
        <v>30</v>
      </c>
      <c r="B223" s="3" t="s">
        <v>524</v>
      </c>
      <c r="C223" s="6"/>
      <c r="D223" s="6"/>
      <c r="E223" s="17"/>
      <c r="F223" s="17"/>
      <c r="G223" s="8"/>
      <c r="H223" s="8"/>
      <c r="I223" s="8"/>
      <c r="J223" s="8"/>
    </row>
    <row r="224" spans="1:10" ht="12.75" x14ac:dyDescent="0.2">
      <c r="A224" s="11" t="s">
        <v>38</v>
      </c>
      <c r="B224" s="11" t="s">
        <v>525</v>
      </c>
      <c r="C224" s="12"/>
      <c r="D224" s="7" t="s">
        <v>411</v>
      </c>
      <c r="E224" s="9" t="s">
        <v>410</v>
      </c>
      <c r="F224" s="9"/>
      <c r="G224" s="13"/>
      <c r="H224" s="13"/>
      <c r="I224" s="13"/>
      <c r="J224" s="13"/>
    </row>
    <row r="225" spans="1:10" s="16" customFormat="1" ht="15" x14ac:dyDescent="0.25">
      <c r="A225" s="3" t="s">
        <v>38</v>
      </c>
      <c r="B225" s="3" t="s">
        <v>525</v>
      </c>
      <c r="C225" s="14" t="s">
        <v>202</v>
      </c>
      <c r="D225" s="15" t="s">
        <v>203</v>
      </c>
      <c r="E225" s="14"/>
      <c r="F225" s="15"/>
      <c r="G225" s="1">
        <v>1269644.77</v>
      </c>
      <c r="H225" s="1">
        <v>142607.74</v>
      </c>
      <c r="I225" s="1">
        <v>230634.31999999998</v>
      </c>
      <c r="J225" s="1">
        <v>1642886.83</v>
      </c>
    </row>
    <row r="226" spans="1:10" ht="12.75" x14ac:dyDescent="0.2">
      <c r="A226" s="3" t="s">
        <v>38</v>
      </c>
      <c r="B226" s="3" t="s">
        <v>525</v>
      </c>
      <c r="C226" s="6" t="s">
        <v>202</v>
      </c>
      <c r="D226" s="6" t="s">
        <v>698</v>
      </c>
      <c r="E226" s="17"/>
      <c r="F226" s="17">
        <v>442.1</v>
      </c>
      <c r="G226" s="8">
        <v>2871.85</v>
      </c>
      <c r="H226" s="8">
        <v>322.57</v>
      </c>
      <c r="I226" s="8">
        <v>521.67999999999995</v>
      </c>
      <c r="J226" s="8">
        <v>3716.1</v>
      </c>
    </row>
    <row r="227" spans="1:10" ht="12.75" x14ac:dyDescent="0.2">
      <c r="A227" s="3" t="str">
        <f>A226</f>
        <v>0770</v>
      </c>
      <c r="B227" s="3" t="str">
        <f>B226</f>
        <v>CROWLCROWLEY COUN</v>
      </c>
      <c r="C227" s="55" t="str">
        <f>C226</f>
        <v xml:space="preserve">$ </v>
      </c>
      <c r="D227" s="6" t="s">
        <v>699</v>
      </c>
      <c r="F227" s="17">
        <v>405</v>
      </c>
      <c r="G227" s="8">
        <v>3134.93</v>
      </c>
      <c r="H227" s="8">
        <v>352.12</v>
      </c>
      <c r="I227" s="8">
        <v>569.47</v>
      </c>
      <c r="J227" s="8">
        <v>4056.51</v>
      </c>
    </row>
    <row r="228" spans="1:10" s="19" customFormat="1" ht="12.75" x14ac:dyDescent="0.2">
      <c r="A228" s="3" t="s">
        <v>38</v>
      </c>
      <c r="B228" s="3" t="s">
        <v>525</v>
      </c>
      <c r="C228" s="17" t="s">
        <v>201</v>
      </c>
      <c r="D228" s="2" t="s">
        <v>200</v>
      </c>
      <c r="E228" s="17"/>
      <c r="F228" s="17"/>
      <c r="G228" s="18">
        <v>18.244783601389607</v>
      </c>
      <c r="H228" s="18">
        <v>2.0492719047574486</v>
      </c>
      <c r="I228" s="18">
        <v>3.3142130451603742</v>
      </c>
      <c r="J228" s="18">
        <v>23.608268551307432</v>
      </c>
    </row>
    <row r="229" spans="1:10" ht="12.75" x14ac:dyDescent="0.2">
      <c r="A229" s="3" t="s">
        <v>38</v>
      </c>
      <c r="B229" s="3" t="s">
        <v>525</v>
      </c>
      <c r="C229" s="6"/>
      <c r="D229" s="6"/>
      <c r="E229" s="17"/>
      <c r="F229" s="17"/>
      <c r="G229" s="8"/>
      <c r="H229" s="8"/>
      <c r="I229" s="8"/>
      <c r="J229" s="8"/>
    </row>
    <row r="230" spans="1:10" ht="12.75" x14ac:dyDescent="0.2">
      <c r="A230" s="11" t="s">
        <v>175</v>
      </c>
      <c r="B230" s="11" t="s">
        <v>526</v>
      </c>
      <c r="C230" s="12"/>
      <c r="D230" s="7" t="s">
        <v>409</v>
      </c>
      <c r="E230" s="9" t="s">
        <v>708</v>
      </c>
      <c r="F230" s="9"/>
      <c r="G230" s="13"/>
      <c r="H230" s="13"/>
      <c r="I230" s="13"/>
      <c r="J230" s="13"/>
    </row>
    <row r="231" spans="1:10" s="16" customFormat="1" ht="15" x14ac:dyDescent="0.25">
      <c r="A231" s="3" t="s">
        <v>175</v>
      </c>
      <c r="B231" s="3" t="s">
        <v>526</v>
      </c>
      <c r="C231" s="14" t="s">
        <v>202</v>
      </c>
      <c r="D231" s="15" t="s">
        <v>203</v>
      </c>
      <c r="E231" s="14"/>
      <c r="F231" s="15"/>
      <c r="G231" s="1">
        <v>3613046.6699999995</v>
      </c>
      <c r="H231" s="1">
        <v>487456.36</v>
      </c>
      <c r="I231" s="1">
        <v>416344.37000000005</v>
      </c>
      <c r="J231" s="1">
        <v>4516847.3999999994</v>
      </c>
    </row>
    <row r="232" spans="1:10" ht="12.75" x14ac:dyDescent="0.2">
      <c r="A232" s="3" t="s">
        <v>175</v>
      </c>
      <c r="B232" s="3" t="s">
        <v>526</v>
      </c>
      <c r="C232" s="6" t="s">
        <v>202</v>
      </c>
      <c r="D232" s="6" t="s">
        <v>698</v>
      </c>
      <c r="E232" s="17"/>
      <c r="F232" s="17">
        <v>354.6</v>
      </c>
      <c r="G232" s="8">
        <v>10189.08</v>
      </c>
      <c r="H232" s="8">
        <v>1374.67</v>
      </c>
      <c r="I232" s="8">
        <v>1174.1199999999999</v>
      </c>
      <c r="J232" s="8">
        <v>12737.87</v>
      </c>
    </row>
    <row r="233" spans="1:10" ht="12.75" x14ac:dyDescent="0.2">
      <c r="A233" s="3" t="str">
        <f>A232</f>
        <v>0860</v>
      </c>
      <c r="B233" s="3" t="str">
        <f>B232</f>
        <v>CUSTECONSOLIDATED</v>
      </c>
      <c r="C233" s="55" t="str">
        <f>C232</f>
        <v xml:space="preserve">$ </v>
      </c>
      <c r="D233" s="6" t="s">
        <v>699</v>
      </c>
      <c r="F233" s="17">
        <v>361</v>
      </c>
      <c r="G233" s="8">
        <v>10008.44</v>
      </c>
      <c r="H233" s="8">
        <v>1350.29</v>
      </c>
      <c r="I233" s="8">
        <v>1153.31</v>
      </c>
      <c r="J233" s="8">
        <v>12512.04</v>
      </c>
    </row>
    <row r="234" spans="1:10" s="19" customFormat="1" ht="12.75" x14ac:dyDescent="0.2">
      <c r="A234" s="3" t="s">
        <v>175</v>
      </c>
      <c r="B234" s="3" t="s">
        <v>526</v>
      </c>
      <c r="C234" s="17" t="s">
        <v>201</v>
      </c>
      <c r="D234" s="2" t="s">
        <v>200</v>
      </c>
      <c r="E234" s="17"/>
      <c r="F234" s="17"/>
      <c r="G234" s="18">
        <v>52.736498410193178</v>
      </c>
      <c r="H234" s="18">
        <v>7.1149763349662347</v>
      </c>
      <c r="I234" s="18">
        <v>6.0770164938383946</v>
      </c>
      <c r="J234" s="18">
        <v>65.928491238997807</v>
      </c>
    </row>
    <row r="235" spans="1:10" ht="12.75" x14ac:dyDescent="0.2">
      <c r="A235" s="3" t="s">
        <v>175</v>
      </c>
      <c r="B235" s="3" t="s">
        <v>526</v>
      </c>
      <c r="C235" s="6"/>
      <c r="D235" s="6"/>
      <c r="E235" s="17"/>
      <c r="F235" s="17"/>
      <c r="G235" s="8"/>
      <c r="H235" s="8"/>
      <c r="I235" s="8"/>
      <c r="J235" s="8"/>
    </row>
    <row r="236" spans="1:10" ht="12.75" x14ac:dyDescent="0.2">
      <c r="A236" s="11" t="s">
        <v>106</v>
      </c>
      <c r="B236" s="11" t="s">
        <v>527</v>
      </c>
      <c r="C236" s="12"/>
      <c r="D236" s="7" t="s">
        <v>408</v>
      </c>
      <c r="E236" s="9" t="s">
        <v>407</v>
      </c>
      <c r="F236" s="9"/>
      <c r="G236" s="13"/>
      <c r="H236" s="13"/>
      <c r="I236" s="13"/>
      <c r="J236" s="13"/>
    </row>
    <row r="237" spans="1:10" s="16" customFormat="1" ht="15" x14ac:dyDescent="0.25">
      <c r="A237" s="3" t="s">
        <v>106</v>
      </c>
      <c r="B237" s="3" t="s">
        <v>527</v>
      </c>
      <c r="C237" s="14" t="s">
        <v>202</v>
      </c>
      <c r="D237" s="15" t="s">
        <v>203</v>
      </c>
      <c r="E237" s="14"/>
      <c r="F237" s="15"/>
      <c r="G237" s="1">
        <v>12418569.93</v>
      </c>
      <c r="H237" s="1">
        <v>1793355.74</v>
      </c>
      <c r="I237" s="1">
        <v>6281423.1799999988</v>
      </c>
      <c r="J237" s="1">
        <v>20493348.849999998</v>
      </c>
    </row>
    <row r="238" spans="1:10" ht="12.75" x14ac:dyDescent="0.2">
      <c r="A238" s="3" t="s">
        <v>106</v>
      </c>
      <c r="B238" s="3" t="s">
        <v>527</v>
      </c>
      <c r="C238" s="6" t="s">
        <v>202</v>
      </c>
      <c r="D238" s="6" t="s">
        <v>698</v>
      </c>
      <c r="E238" s="17"/>
      <c r="F238" s="17">
        <v>4692.7</v>
      </c>
      <c r="G238" s="8">
        <v>2646.36</v>
      </c>
      <c r="H238" s="8">
        <v>382.16</v>
      </c>
      <c r="I238" s="8">
        <v>1338.55</v>
      </c>
      <c r="J238" s="8">
        <v>4367.07</v>
      </c>
    </row>
    <row r="239" spans="1:10" ht="12.75" x14ac:dyDescent="0.2">
      <c r="A239" s="3" t="str">
        <f>A238</f>
        <v>0870</v>
      </c>
      <c r="B239" s="3" t="str">
        <f>B238</f>
        <v>DELTADELTA COUNTY</v>
      </c>
      <c r="C239" s="55" t="str">
        <f>C238</f>
        <v xml:space="preserve">$ </v>
      </c>
      <c r="D239" s="6" t="s">
        <v>699</v>
      </c>
      <c r="F239" s="17">
        <v>4738</v>
      </c>
      <c r="G239" s="8">
        <v>2621.06</v>
      </c>
      <c r="H239" s="8">
        <v>378.5</v>
      </c>
      <c r="I239" s="8">
        <v>1325.75</v>
      </c>
      <c r="J239" s="8">
        <v>4325.32</v>
      </c>
    </row>
    <row r="240" spans="1:10" s="19" customFormat="1" ht="12.75" x14ac:dyDescent="0.2">
      <c r="A240" s="3" t="s">
        <v>106</v>
      </c>
      <c r="B240" s="3" t="s">
        <v>527</v>
      </c>
      <c r="C240" s="17" t="s">
        <v>201</v>
      </c>
      <c r="D240" s="2" t="s">
        <v>200</v>
      </c>
      <c r="E240" s="17"/>
      <c r="F240" s="17"/>
      <c r="G240" s="18">
        <v>17.945232313401419</v>
      </c>
      <c r="H240" s="18">
        <v>2.5914566295695782</v>
      </c>
      <c r="I240" s="18">
        <v>9.0768581937586017</v>
      </c>
      <c r="J240" s="18">
        <v>29.613547136729597</v>
      </c>
    </row>
    <row r="241" spans="1:10" ht="12.75" x14ac:dyDescent="0.2">
      <c r="A241" s="3" t="s">
        <v>106</v>
      </c>
      <c r="B241" s="3" t="s">
        <v>527</v>
      </c>
      <c r="C241" s="6"/>
      <c r="D241" s="6"/>
      <c r="E241" s="17"/>
      <c r="F241" s="17"/>
      <c r="G241" s="8"/>
      <c r="H241" s="8"/>
      <c r="I241" s="8"/>
      <c r="J241" s="8"/>
    </row>
    <row r="242" spans="1:10" ht="12.75" x14ac:dyDescent="0.2">
      <c r="A242" s="11" t="s">
        <v>189</v>
      </c>
      <c r="B242" s="11" t="s">
        <v>528</v>
      </c>
      <c r="C242" s="12"/>
      <c r="D242" s="7" t="s">
        <v>406</v>
      </c>
      <c r="E242" s="9" t="s">
        <v>405</v>
      </c>
      <c r="F242" s="9"/>
      <c r="G242" s="13"/>
      <c r="H242" s="13"/>
      <c r="I242" s="13"/>
      <c r="J242" s="13"/>
    </row>
    <row r="243" spans="1:10" s="16" customFormat="1" ht="15" x14ac:dyDescent="0.25">
      <c r="A243" s="3" t="s">
        <v>189</v>
      </c>
      <c r="B243" s="3" t="s">
        <v>528</v>
      </c>
      <c r="C243" s="14" t="s">
        <v>202</v>
      </c>
      <c r="D243" s="15" t="s">
        <v>203</v>
      </c>
      <c r="E243" s="14"/>
      <c r="F243" s="15"/>
      <c r="G243" s="1">
        <v>1043330670.9000001</v>
      </c>
      <c r="H243" s="1">
        <v>58412078.07</v>
      </c>
      <c r="I243" s="1">
        <v>132697245.16000016</v>
      </c>
      <c r="J243" s="1">
        <v>1234439994.1300001</v>
      </c>
    </row>
    <row r="244" spans="1:10" ht="12.75" x14ac:dyDescent="0.2">
      <c r="A244" s="3" t="s">
        <v>189</v>
      </c>
      <c r="B244" s="3" t="s">
        <v>528</v>
      </c>
      <c r="C244" s="6" t="s">
        <v>202</v>
      </c>
      <c r="D244" s="6" t="s">
        <v>698</v>
      </c>
      <c r="E244" s="17"/>
      <c r="F244" s="17">
        <v>89410.4</v>
      </c>
      <c r="G244" s="8">
        <v>11669.01</v>
      </c>
      <c r="H244" s="8">
        <v>653.29999999999995</v>
      </c>
      <c r="I244" s="8">
        <v>1484.14</v>
      </c>
      <c r="J244" s="8">
        <v>13806.45</v>
      </c>
    </row>
    <row r="245" spans="1:10" ht="12.75" x14ac:dyDescent="0.2">
      <c r="A245" s="3" t="str">
        <f>A244</f>
        <v>0880</v>
      </c>
      <c r="B245" s="3" t="str">
        <f>B244</f>
        <v>DENVEDENVER COUNT</v>
      </c>
      <c r="C245" s="55" t="str">
        <f>C244</f>
        <v xml:space="preserve">$ </v>
      </c>
      <c r="D245" s="6" t="s">
        <v>699</v>
      </c>
      <c r="F245" s="17">
        <v>88889</v>
      </c>
      <c r="G245" s="8">
        <v>11737.46</v>
      </c>
      <c r="H245" s="8">
        <v>657.14</v>
      </c>
      <c r="I245" s="8">
        <v>1492.84</v>
      </c>
      <c r="J245" s="8">
        <v>13887.43</v>
      </c>
    </row>
    <row r="246" spans="1:10" s="19" customFormat="1" ht="12.75" x14ac:dyDescent="0.2">
      <c r="A246" s="3" t="s">
        <v>189</v>
      </c>
      <c r="B246" s="3" t="s">
        <v>528</v>
      </c>
      <c r="C246" s="17" t="s">
        <v>201</v>
      </c>
      <c r="D246" s="2" t="s">
        <v>200</v>
      </c>
      <c r="E246" s="17"/>
      <c r="F246" s="17"/>
      <c r="G246" s="18">
        <v>59.419797873944432</v>
      </c>
      <c r="H246" s="18">
        <v>3.3266863221057656</v>
      </c>
      <c r="I246" s="18">
        <v>7.5573772589612656</v>
      </c>
      <c r="J246" s="18">
        <v>70.303861455011457</v>
      </c>
    </row>
    <row r="247" spans="1:10" ht="12.75" x14ac:dyDescent="0.2">
      <c r="A247" s="3" t="s">
        <v>189</v>
      </c>
      <c r="B247" s="3" t="s">
        <v>528</v>
      </c>
      <c r="C247" s="6"/>
      <c r="D247" s="6"/>
      <c r="E247" s="17"/>
      <c r="F247" s="17"/>
      <c r="G247" s="8"/>
      <c r="H247" s="8"/>
      <c r="I247" s="8"/>
      <c r="J247" s="8"/>
    </row>
    <row r="248" spans="1:10" ht="12.75" x14ac:dyDescent="0.2">
      <c r="A248" s="11" t="s">
        <v>116</v>
      </c>
      <c r="B248" s="11" t="s">
        <v>529</v>
      </c>
      <c r="C248" s="12"/>
      <c r="D248" s="7" t="s">
        <v>404</v>
      </c>
      <c r="E248" s="9" t="s">
        <v>403</v>
      </c>
      <c r="F248" s="9"/>
      <c r="G248" s="13"/>
      <c r="H248" s="13"/>
      <c r="I248" s="13"/>
      <c r="J248" s="13"/>
    </row>
    <row r="249" spans="1:10" s="16" customFormat="1" ht="15" x14ac:dyDescent="0.25">
      <c r="A249" s="3" t="s">
        <v>116</v>
      </c>
      <c r="B249" s="3" t="s">
        <v>529</v>
      </c>
      <c r="C249" s="14" t="s">
        <v>202</v>
      </c>
      <c r="D249" s="15" t="s">
        <v>203</v>
      </c>
      <c r="E249" s="14"/>
      <c r="F249" s="15"/>
      <c r="G249" s="1">
        <v>2319801.4</v>
      </c>
      <c r="H249" s="1">
        <v>129096.63</v>
      </c>
      <c r="I249" s="1">
        <v>810858.31</v>
      </c>
      <c r="J249" s="1">
        <v>3259756.34</v>
      </c>
    </row>
    <row r="250" spans="1:10" ht="12.75" x14ac:dyDescent="0.2">
      <c r="A250" s="3" t="s">
        <v>116</v>
      </c>
      <c r="B250" s="3" t="s">
        <v>529</v>
      </c>
      <c r="C250" s="6" t="s">
        <v>202</v>
      </c>
      <c r="D250" s="6" t="s">
        <v>698</v>
      </c>
      <c r="E250" s="17"/>
      <c r="F250" s="17">
        <v>244.5</v>
      </c>
      <c r="G250" s="8">
        <v>9487.94</v>
      </c>
      <c r="H250" s="8">
        <v>528</v>
      </c>
      <c r="I250" s="8">
        <v>3316.39</v>
      </c>
      <c r="J250" s="8">
        <v>13332.34</v>
      </c>
    </row>
    <row r="251" spans="1:10" ht="12.75" x14ac:dyDescent="0.2">
      <c r="A251" s="3" t="str">
        <f>A250</f>
        <v>0890</v>
      </c>
      <c r="B251" s="3" t="str">
        <f>B250</f>
        <v>DOLORDOLORES COUN</v>
      </c>
      <c r="C251" s="55" t="str">
        <f>C250</f>
        <v xml:space="preserve">$ </v>
      </c>
      <c r="D251" s="6" t="s">
        <v>699</v>
      </c>
      <c r="F251" s="17">
        <v>254</v>
      </c>
      <c r="G251" s="8">
        <v>9133.08</v>
      </c>
      <c r="H251" s="8">
        <v>508.25</v>
      </c>
      <c r="I251" s="8">
        <v>3192.36</v>
      </c>
      <c r="J251" s="8">
        <v>12833.69</v>
      </c>
    </row>
    <row r="252" spans="1:10" s="19" customFormat="1" ht="12.75" x14ac:dyDescent="0.2">
      <c r="A252" s="3" t="s">
        <v>116</v>
      </c>
      <c r="B252" s="3" t="s">
        <v>529</v>
      </c>
      <c r="C252" s="17" t="s">
        <v>201</v>
      </c>
      <c r="D252" s="2" t="s">
        <v>200</v>
      </c>
      <c r="E252" s="17"/>
      <c r="F252" s="17"/>
      <c r="G252" s="18">
        <v>44.337113451267584</v>
      </c>
      <c r="H252" s="18">
        <v>2.4673542875206107</v>
      </c>
      <c r="I252" s="18">
        <v>15.497497709663035</v>
      </c>
      <c r="J252" s="18">
        <v>62.301965448451227</v>
      </c>
    </row>
    <row r="253" spans="1:10" ht="12.75" x14ac:dyDescent="0.2">
      <c r="A253" s="3" t="s">
        <v>116</v>
      </c>
      <c r="B253" s="3" t="s">
        <v>529</v>
      </c>
      <c r="C253" s="6"/>
      <c r="D253" s="6"/>
      <c r="E253" s="17"/>
      <c r="F253" s="17"/>
      <c r="G253" s="8"/>
      <c r="H253" s="8"/>
      <c r="I253" s="8"/>
      <c r="J253" s="8"/>
    </row>
    <row r="254" spans="1:10" ht="12.75" x14ac:dyDescent="0.2">
      <c r="A254" s="11" t="s">
        <v>24</v>
      </c>
      <c r="B254" s="11" t="s">
        <v>530</v>
      </c>
      <c r="C254" s="12"/>
      <c r="D254" s="7" t="s">
        <v>402</v>
      </c>
      <c r="E254" s="9" t="s">
        <v>401</v>
      </c>
      <c r="F254" s="9"/>
      <c r="G254" s="13"/>
      <c r="H254" s="13"/>
      <c r="I254" s="13"/>
      <c r="J254" s="13"/>
    </row>
    <row r="255" spans="1:10" s="16" customFormat="1" ht="15" x14ac:dyDescent="0.25">
      <c r="A255" s="3" t="s">
        <v>24</v>
      </c>
      <c r="B255" s="3" t="s">
        <v>530</v>
      </c>
      <c r="C255" s="14" t="s">
        <v>202</v>
      </c>
      <c r="D255" s="15" t="s">
        <v>203</v>
      </c>
      <c r="E255" s="14"/>
      <c r="F255" s="15"/>
      <c r="G255" s="1">
        <v>356158947.21999997</v>
      </c>
      <c r="H255" s="1">
        <v>31147918.82</v>
      </c>
      <c r="I255" s="1">
        <v>87814881.550000131</v>
      </c>
      <c r="J255" s="1">
        <v>475121747.59000009</v>
      </c>
    </row>
    <row r="256" spans="1:10" ht="12.75" x14ac:dyDescent="0.2">
      <c r="A256" s="3" t="s">
        <v>24</v>
      </c>
      <c r="B256" s="3" t="s">
        <v>530</v>
      </c>
      <c r="C256" s="6" t="s">
        <v>202</v>
      </c>
      <c r="D256" s="6" t="s">
        <v>698</v>
      </c>
      <c r="E256" s="17"/>
      <c r="F256" s="17">
        <v>64035.4</v>
      </c>
      <c r="G256" s="8">
        <v>5561.91</v>
      </c>
      <c r="H256" s="8">
        <v>486.42</v>
      </c>
      <c r="I256" s="8">
        <v>1371.35</v>
      </c>
      <c r="J256" s="8">
        <v>7419.67</v>
      </c>
    </row>
    <row r="257" spans="1:10" ht="12.75" x14ac:dyDescent="0.2">
      <c r="A257" s="3" t="str">
        <f>A256</f>
        <v>0900</v>
      </c>
      <c r="B257" s="3" t="str">
        <f>B256</f>
        <v>DOUGLDOUGLAS COUN</v>
      </c>
      <c r="C257" s="55" t="str">
        <f>C256</f>
        <v xml:space="preserve">$ </v>
      </c>
      <c r="D257" s="6" t="s">
        <v>699</v>
      </c>
      <c r="F257" s="17">
        <v>63876</v>
      </c>
      <c r="G257" s="8">
        <v>5575.79</v>
      </c>
      <c r="H257" s="8">
        <v>487.63</v>
      </c>
      <c r="I257" s="8">
        <v>1374.77</v>
      </c>
      <c r="J257" s="8">
        <v>7438.19</v>
      </c>
    </row>
    <row r="258" spans="1:10" s="19" customFormat="1" ht="12.75" x14ac:dyDescent="0.2">
      <c r="A258" s="3" t="s">
        <v>24</v>
      </c>
      <c r="B258" s="3" t="s">
        <v>530</v>
      </c>
      <c r="C258" s="17" t="s">
        <v>201</v>
      </c>
      <c r="D258" s="2" t="s">
        <v>200</v>
      </c>
      <c r="E258" s="17"/>
      <c r="F258" s="17"/>
      <c r="G258" s="18">
        <v>39.578486774637568</v>
      </c>
      <c r="H258" s="18">
        <v>3.4613407937590281</v>
      </c>
      <c r="I258" s="18">
        <v>9.758508539997937</v>
      </c>
      <c r="J258" s="18">
        <v>52.79833610839453</v>
      </c>
    </row>
    <row r="259" spans="1:10" ht="12.75" x14ac:dyDescent="0.2">
      <c r="A259" s="3" t="s">
        <v>24</v>
      </c>
      <c r="B259" s="3" t="s">
        <v>530</v>
      </c>
      <c r="C259" s="6"/>
      <c r="D259" s="6"/>
      <c r="E259" s="17"/>
      <c r="F259" s="17"/>
      <c r="G259" s="8"/>
      <c r="H259" s="8"/>
      <c r="I259" s="8"/>
      <c r="J259" s="8"/>
    </row>
    <row r="260" spans="1:10" ht="12.75" x14ac:dyDescent="0.2">
      <c r="A260" s="11" t="s">
        <v>29</v>
      </c>
      <c r="B260" s="11" t="s">
        <v>531</v>
      </c>
      <c r="C260" s="12"/>
      <c r="D260" s="7" t="s">
        <v>400</v>
      </c>
      <c r="E260" s="9" t="s">
        <v>399</v>
      </c>
      <c r="F260" s="9"/>
      <c r="G260" s="13"/>
      <c r="H260" s="13"/>
      <c r="I260" s="13"/>
      <c r="J260" s="13"/>
    </row>
    <row r="261" spans="1:10" s="16" customFormat="1" ht="15" x14ac:dyDescent="0.25">
      <c r="A261" s="3" t="s">
        <v>29</v>
      </c>
      <c r="B261" s="3" t="s">
        <v>531</v>
      </c>
      <c r="C261" s="14" t="s">
        <v>202</v>
      </c>
      <c r="D261" s="15" t="s">
        <v>203</v>
      </c>
      <c r="E261" s="14"/>
      <c r="F261" s="15"/>
      <c r="G261" s="1">
        <v>80436840.179999992</v>
      </c>
      <c r="H261" s="1">
        <v>4383819</v>
      </c>
      <c r="I261" s="1">
        <v>6748747.5999999996</v>
      </c>
      <c r="J261" s="1">
        <v>91569406.779999986</v>
      </c>
    </row>
    <row r="262" spans="1:10" ht="12.75" x14ac:dyDescent="0.2">
      <c r="A262" s="3" t="s">
        <v>29</v>
      </c>
      <c r="B262" s="3" t="s">
        <v>531</v>
      </c>
      <c r="C262" s="6" t="s">
        <v>202</v>
      </c>
      <c r="D262" s="6" t="s">
        <v>698</v>
      </c>
      <c r="E262" s="17"/>
      <c r="F262" s="17">
        <v>6652.4</v>
      </c>
      <c r="G262" s="8">
        <v>12091.4</v>
      </c>
      <c r="H262" s="8">
        <v>658.98</v>
      </c>
      <c r="I262" s="8">
        <v>1014.48</v>
      </c>
      <c r="J262" s="8">
        <v>13764.87</v>
      </c>
    </row>
    <row r="263" spans="1:10" ht="12.75" x14ac:dyDescent="0.2">
      <c r="A263" s="3" t="str">
        <f>A262</f>
        <v>0910</v>
      </c>
      <c r="B263" s="3" t="str">
        <f>B262</f>
        <v>EAGLEEAGLE COUNTY</v>
      </c>
      <c r="C263" s="55" t="str">
        <f>C262</f>
        <v xml:space="preserve">$ </v>
      </c>
      <c r="D263" s="6" t="s">
        <v>699</v>
      </c>
      <c r="F263" s="17">
        <v>6689</v>
      </c>
      <c r="G263" s="8">
        <v>12025.24</v>
      </c>
      <c r="H263" s="8">
        <v>655.38</v>
      </c>
      <c r="I263" s="8">
        <v>1008.93</v>
      </c>
      <c r="J263" s="8">
        <v>13689.55</v>
      </c>
    </row>
    <row r="264" spans="1:10" s="19" customFormat="1" ht="12.75" x14ac:dyDescent="0.2">
      <c r="A264" s="3" t="s">
        <v>29</v>
      </c>
      <c r="B264" s="3" t="s">
        <v>531</v>
      </c>
      <c r="C264" s="17" t="s">
        <v>201</v>
      </c>
      <c r="D264" s="2" t="s">
        <v>200</v>
      </c>
      <c r="E264" s="17"/>
      <c r="F264" s="17"/>
      <c r="G264" s="18">
        <v>63.78454215449085</v>
      </c>
      <c r="H264" s="18">
        <v>3.4762664368395129</v>
      </c>
      <c r="I264" s="18">
        <v>5.3515997746670676</v>
      </c>
      <c r="J264" s="18">
        <v>72.612408365997425</v>
      </c>
    </row>
    <row r="265" spans="1:10" ht="12.75" x14ac:dyDescent="0.2">
      <c r="A265" s="3" t="s">
        <v>29</v>
      </c>
      <c r="B265" s="3" t="s">
        <v>531</v>
      </c>
      <c r="C265" s="6"/>
      <c r="D265" s="6"/>
      <c r="E265" s="17"/>
      <c r="F265" s="17"/>
      <c r="G265" s="8"/>
      <c r="H265" s="8"/>
      <c r="I265" s="8"/>
      <c r="J265" s="8"/>
    </row>
    <row r="266" spans="1:10" ht="12.75" x14ac:dyDescent="0.2">
      <c r="A266" s="11" t="s">
        <v>156</v>
      </c>
      <c r="B266" s="11" t="s">
        <v>532</v>
      </c>
      <c r="C266" s="12"/>
      <c r="D266" s="7" t="s">
        <v>395</v>
      </c>
      <c r="E266" s="9" t="s">
        <v>704</v>
      </c>
      <c r="F266" s="9"/>
      <c r="G266" s="13"/>
      <c r="H266" s="13"/>
      <c r="I266" s="13"/>
      <c r="J266" s="13"/>
    </row>
    <row r="267" spans="1:10" s="16" customFormat="1" ht="15" x14ac:dyDescent="0.25">
      <c r="A267" s="3" t="s">
        <v>156</v>
      </c>
      <c r="B267" s="3" t="s">
        <v>532</v>
      </c>
      <c r="C267" s="14" t="s">
        <v>202</v>
      </c>
      <c r="D267" s="15" t="s">
        <v>203</v>
      </c>
      <c r="E267" s="14"/>
      <c r="F267" s="15"/>
      <c r="G267" s="1">
        <v>7412762.3599999994</v>
      </c>
      <c r="H267" s="1">
        <v>1475135.91</v>
      </c>
      <c r="I267" s="1">
        <v>4354233.879999999</v>
      </c>
      <c r="J267" s="1">
        <v>13242132.149999999</v>
      </c>
    </row>
    <row r="268" spans="1:10" ht="12.75" x14ac:dyDescent="0.2">
      <c r="A268" s="3" t="s">
        <v>156</v>
      </c>
      <c r="B268" s="3" t="s">
        <v>532</v>
      </c>
      <c r="C268" s="6" t="s">
        <v>202</v>
      </c>
      <c r="D268" s="6" t="s">
        <v>698</v>
      </c>
      <c r="E268" s="17"/>
      <c r="F268" s="17">
        <v>2250.5</v>
      </c>
      <c r="G268" s="8">
        <v>3293.83</v>
      </c>
      <c r="H268" s="8">
        <v>655.47</v>
      </c>
      <c r="I268" s="8">
        <v>1934.79</v>
      </c>
      <c r="J268" s="8">
        <v>5884.08</v>
      </c>
    </row>
    <row r="269" spans="1:10" ht="12.75" x14ac:dyDescent="0.2">
      <c r="A269" s="3" t="str">
        <f>A268</f>
        <v>0920</v>
      </c>
      <c r="B269" s="3" t="str">
        <f>B268</f>
        <v>ELBERELIZABETH C-</v>
      </c>
      <c r="C269" s="55" t="str">
        <f>C268</f>
        <v xml:space="preserve">$ </v>
      </c>
      <c r="D269" s="6" t="s">
        <v>699</v>
      </c>
      <c r="F269" s="17">
        <v>2412</v>
      </c>
      <c r="G269" s="8">
        <v>3073.28</v>
      </c>
      <c r="H269" s="8">
        <v>611.58000000000004</v>
      </c>
      <c r="I269" s="8">
        <v>1805.24</v>
      </c>
      <c r="J269" s="8">
        <v>5490.1</v>
      </c>
    </row>
    <row r="270" spans="1:10" s="19" customFormat="1" ht="12.75" x14ac:dyDescent="0.2">
      <c r="A270" s="3" t="s">
        <v>156</v>
      </c>
      <c r="B270" s="3" t="s">
        <v>532</v>
      </c>
      <c r="C270" s="17" t="s">
        <v>201</v>
      </c>
      <c r="D270" s="2" t="s">
        <v>200</v>
      </c>
      <c r="E270" s="17"/>
      <c r="F270" s="17"/>
      <c r="G270" s="18">
        <v>24.507652261674288</v>
      </c>
      <c r="H270" s="18">
        <v>4.8770102379200599</v>
      </c>
      <c r="I270" s="18">
        <v>14.39571978900465</v>
      </c>
      <c r="J270" s="18">
        <v>43.780382288599</v>
      </c>
    </row>
    <row r="271" spans="1:10" ht="12.75" x14ac:dyDescent="0.2">
      <c r="A271" s="3" t="s">
        <v>156</v>
      </c>
      <c r="B271" s="3" t="s">
        <v>532</v>
      </c>
      <c r="C271" s="6"/>
      <c r="D271" s="6"/>
      <c r="E271" s="17"/>
      <c r="F271" s="17"/>
      <c r="G271" s="8"/>
      <c r="H271" s="8"/>
      <c r="I271" s="8"/>
      <c r="J271" s="8"/>
    </row>
    <row r="272" spans="1:10" ht="12.75" x14ac:dyDescent="0.2">
      <c r="A272" s="11" t="s">
        <v>134</v>
      </c>
      <c r="B272" s="11" t="s">
        <v>533</v>
      </c>
      <c r="C272" s="12"/>
      <c r="D272" s="7" t="s">
        <v>395</v>
      </c>
      <c r="E272" s="9" t="s">
        <v>398</v>
      </c>
      <c r="F272" s="9"/>
      <c r="G272" s="13"/>
      <c r="H272" s="13"/>
      <c r="I272" s="13"/>
      <c r="J272" s="13"/>
    </row>
    <row r="273" spans="1:10" s="16" customFormat="1" ht="15" x14ac:dyDescent="0.25">
      <c r="A273" s="3" t="s">
        <v>134</v>
      </c>
      <c r="B273" s="3" t="s">
        <v>533</v>
      </c>
      <c r="C273" s="14" t="s">
        <v>202</v>
      </c>
      <c r="D273" s="15" t="s">
        <v>203</v>
      </c>
      <c r="E273" s="14"/>
      <c r="F273" s="15"/>
      <c r="G273" s="1">
        <v>1076397.8599999999</v>
      </c>
      <c r="H273" s="1">
        <v>168538.57</v>
      </c>
      <c r="I273" s="1">
        <v>340014.56</v>
      </c>
      <c r="J273" s="1">
        <v>1584950.99</v>
      </c>
    </row>
    <row r="274" spans="1:10" ht="12.75" x14ac:dyDescent="0.2">
      <c r="A274" s="3" t="s">
        <v>134</v>
      </c>
      <c r="B274" s="3" t="s">
        <v>533</v>
      </c>
      <c r="C274" s="6" t="s">
        <v>202</v>
      </c>
      <c r="D274" s="6" t="s">
        <v>698</v>
      </c>
      <c r="E274" s="17"/>
      <c r="F274" s="17">
        <v>264.5</v>
      </c>
      <c r="G274" s="8">
        <v>4069.56</v>
      </c>
      <c r="H274" s="8">
        <v>637.20000000000005</v>
      </c>
      <c r="I274" s="8">
        <v>1285.5</v>
      </c>
      <c r="J274" s="8">
        <v>5992.25</v>
      </c>
    </row>
    <row r="275" spans="1:10" ht="12.75" x14ac:dyDescent="0.2">
      <c r="A275" s="3" t="str">
        <f>A274</f>
        <v>0930</v>
      </c>
      <c r="B275" s="3" t="str">
        <f>B274</f>
        <v>ELBERKIOWA C-2</v>
      </c>
      <c r="C275" s="55" t="str">
        <f>C274</f>
        <v xml:space="preserve">$ </v>
      </c>
      <c r="D275" s="6" t="s">
        <v>699</v>
      </c>
      <c r="F275" s="17">
        <v>276</v>
      </c>
      <c r="G275" s="8">
        <v>3899.99</v>
      </c>
      <c r="H275" s="8">
        <v>610.65</v>
      </c>
      <c r="I275" s="8">
        <v>1231.94</v>
      </c>
      <c r="J275" s="8">
        <v>5742.58</v>
      </c>
    </row>
    <row r="276" spans="1:10" s="19" customFormat="1" ht="12.75" x14ac:dyDescent="0.2">
      <c r="A276" s="3" t="s">
        <v>134</v>
      </c>
      <c r="B276" s="3" t="s">
        <v>533</v>
      </c>
      <c r="C276" s="17" t="s">
        <v>201</v>
      </c>
      <c r="D276" s="2" t="s">
        <v>200</v>
      </c>
      <c r="E276" s="17"/>
      <c r="F276" s="17"/>
      <c r="G276" s="18">
        <v>23.013993547196062</v>
      </c>
      <c r="H276" s="18">
        <v>3.6034497155481637</v>
      </c>
      <c r="I276" s="18">
        <v>7.2697031279797502</v>
      </c>
      <c r="J276" s="18">
        <v>33.887146390723977</v>
      </c>
    </row>
    <row r="277" spans="1:10" ht="12.75" x14ac:dyDescent="0.2">
      <c r="A277" s="3" t="s">
        <v>134</v>
      </c>
      <c r="B277" s="3" t="s">
        <v>533</v>
      </c>
      <c r="C277" s="6"/>
      <c r="D277" s="6"/>
      <c r="E277" s="17"/>
      <c r="F277" s="17"/>
      <c r="G277" s="8"/>
      <c r="H277" s="8"/>
      <c r="I277" s="8"/>
      <c r="J277" s="8"/>
    </row>
    <row r="278" spans="1:10" ht="12.75" x14ac:dyDescent="0.2">
      <c r="A278" s="11" t="s">
        <v>88</v>
      </c>
      <c r="B278" s="11" t="s">
        <v>534</v>
      </c>
      <c r="C278" s="12"/>
      <c r="D278" s="7" t="s">
        <v>395</v>
      </c>
      <c r="E278" s="9" t="s">
        <v>397</v>
      </c>
      <c r="F278" s="9"/>
      <c r="G278" s="13"/>
      <c r="H278" s="13"/>
      <c r="I278" s="13"/>
      <c r="J278" s="13"/>
    </row>
    <row r="279" spans="1:10" s="16" customFormat="1" ht="15" x14ac:dyDescent="0.25">
      <c r="A279" s="3" t="s">
        <v>88</v>
      </c>
      <c r="B279" s="3" t="s">
        <v>534</v>
      </c>
      <c r="C279" s="14" t="s">
        <v>202</v>
      </c>
      <c r="D279" s="15" t="s">
        <v>203</v>
      </c>
      <c r="E279" s="14"/>
      <c r="F279" s="15"/>
      <c r="G279" s="1">
        <v>1314283.5699999998</v>
      </c>
      <c r="H279" s="1">
        <v>188867.49</v>
      </c>
      <c r="I279" s="1">
        <v>318329.65999999997</v>
      </c>
      <c r="J279" s="1">
        <v>1821480.7199999997</v>
      </c>
    </row>
    <row r="280" spans="1:10" ht="12.75" x14ac:dyDescent="0.2">
      <c r="A280" s="3" t="s">
        <v>88</v>
      </c>
      <c r="B280" s="3" t="s">
        <v>534</v>
      </c>
      <c r="C280" s="6" t="s">
        <v>202</v>
      </c>
      <c r="D280" s="6" t="s">
        <v>698</v>
      </c>
      <c r="E280" s="17"/>
      <c r="F280" s="17">
        <v>310.5</v>
      </c>
      <c r="G280" s="8">
        <v>4232.8</v>
      </c>
      <c r="H280" s="8">
        <v>608.27</v>
      </c>
      <c r="I280" s="8">
        <v>1025.22</v>
      </c>
      <c r="J280" s="8">
        <v>5866.28</v>
      </c>
    </row>
    <row r="281" spans="1:10" ht="12.75" x14ac:dyDescent="0.2">
      <c r="A281" s="3" t="str">
        <f>A280</f>
        <v>0940</v>
      </c>
      <c r="B281" s="3" t="str">
        <f>B280</f>
        <v>ELBERBIG SANDY 10</v>
      </c>
      <c r="C281" s="55" t="str">
        <f>C280</f>
        <v xml:space="preserve">$ </v>
      </c>
      <c r="D281" s="6" t="s">
        <v>699</v>
      </c>
      <c r="F281" s="17">
        <v>325</v>
      </c>
      <c r="G281" s="8">
        <v>4043.95</v>
      </c>
      <c r="H281" s="8">
        <v>581.13</v>
      </c>
      <c r="I281" s="8">
        <v>979.48</v>
      </c>
      <c r="J281" s="8">
        <v>5604.56</v>
      </c>
    </row>
    <row r="282" spans="1:10" s="19" customFormat="1" ht="12.75" x14ac:dyDescent="0.2">
      <c r="A282" s="3" t="s">
        <v>88</v>
      </c>
      <c r="B282" s="3" t="s">
        <v>534</v>
      </c>
      <c r="C282" s="17" t="s">
        <v>201</v>
      </c>
      <c r="D282" s="2" t="s">
        <v>200</v>
      </c>
      <c r="E282" s="17"/>
      <c r="F282" s="17"/>
      <c r="G282" s="18">
        <v>24.813863442246145</v>
      </c>
      <c r="H282" s="18">
        <v>3.5658454632737966</v>
      </c>
      <c r="I282" s="18">
        <v>6.0101099132332951</v>
      </c>
      <c r="J282" s="18">
        <v>34.389818818753234</v>
      </c>
    </row>
    <row r="283" spans="1:10" ht="12.75" x14ac:dyDescent="0.2">
      <c r="A283" s="3" t="s">
        <v>88</v>
      </c>
      <c r="B283" s="3" t="s">
        <v>534</v>
      </c>
      <c r="C283" s="6"/>
      <c r="D283" s="6"/>
      <c r="E283" s="17"/>
      <c r="F283" s="17"/>
      <c r="G283" s="8"/>
      <c r="H283" s="8"/>
      <c r="I283" s="8"/>
      <c r="J283" s="8"/>
    </row>
    <row r="284" spans="1:10" ht="12.75" x14ac:dyDescent="0.2">
      <c r="A284" s="11" t="s">
        <v>74</v>
      </c>
      <c r="B284" s="11" t="s">
        <v>535</v>
      </c>
      <c r="C284" s="12"/>
      <c r="D284" s="7" t="s">
        <v>395</v>
      </c>
      <c r="E284" s="9" t="s">
        <v>396</v>
      </c>
      <c r="F284" s="9"/>
      <c r="G284" s="13"/>
      <c r="H284" s="13"/>
      <c r="I284" s="13"/>
      <c r="J284" s="13"/>
    </row>
    <row r="285" spans="1:10" s="16" customFormat="1" ht="15" x14ac:dyDescent="0.25">
      <c r="A285" s="3" t="s">
        <v>74</v>
      </c>
      <c r="B285" s="3" t="s">
        <v>535</v>
      </c>
      <c r="C285" s="14" t="s">
        <v>202</v>
      </c>
      <c r="D285" s="15" t="s">
        <v>203</v>
      </c>
      <c r="E285" s="14"/>
      <c r="F285" s="15"/>
      <c r="G285" s="1">
        <v>824343.04000000004</v>
      </c>
      <c r="H285" s="1">
        <v>130735.74</v>
      </c>
      <c r="I285" s="1">
        <v>163726.09</v>
      </c>
      <c r="J285" s="1">
        <v>1118804.8700000001</v>
      </c>
    </row>
    <row r="286" spans="1:10" ht="12.75" x14ac:dyDescent="0.2">
      <c r="A286" s="3" t="s">
        <v>74</v>
      </c>
      <c r="B286" s="3" t="s">
        <v>535</v>
      </c>
      <c r="C286" s="6" t="s">
        <v>202</v>
      </c>
      <c r="D286" s="6" t="s">
        <v>698</v>
      </c>
      <c r="E286" s="17"/>
      <c r="F286" s="17">
        <v>259</v>
      </c>
      <c r="G286" s="8">
        <v>3182.79</v>
      </c>
      <c r="H286" s="8">
        <v>504.77</v>
      </c>
      <c r="I286" s="8">
        <v>632.15</v>
      </c>
      <c r="J286" s="8">
        <v>4319.71</v>
      </c>
    </row>
    <row r="287" spans="1:10" ht="12.75" x14ac:dyDescent="0.2">
      <c r="A287" s="3" t="str">
        <f>A286</f>
        <v>0950</v>
      </c>
      <c r="B287" s="3" t="str">
        <f>B286</f>
        <v>ELBERELBERT 200</v>
      </c>
      <c r="C287" s="55" t="str">
        <f>C286</f>
        <v xml:space="preserve">$ </v>
      </c>
      <c r="D287" s="6" t="s">
        <v>699</v>
      </c>
      <c r="F287" s="17">
        <v>281</v>
      </c>
      <c r="G287" s="8">
        <v>2933.61</v>
      </c>
      <c r="H287" s="8">
        <v>465.25</v>
      </c>
      <c r="I287" s="8">
        <v>582.66</v>
      </c>
      <c r="J287" s="8">
        <v>3981.51</v>
      </c>
    </row>
    <row r="288" spans="1:10" s="19" customFormat="1" ht="12.75" x14ac:dyDescent="0.2">
      <c r="A288" s="3" t="s">
        <v>74</v>
      </c>
      <c r="B288" s="3" t="s">
        <v>535</v>
      </c>
      <c r="C288" s="17" t="s">
        <v>201</v>
      </c>
      <c r="D288" s="2" t="s">
        <v>200</v>
      </c>
      <c r="E288" s="17"/>
      <c r="F288" s="17"/>
      <c r="G288" s="18">
        <v>17.801585235317642</v>
      </c>
      <c r="H288" s="18">
        <v>2.8232220155729411</v>
      </c>
      <c r="I288" s="18">
        <v>3.5356445132117407</v>
      </c>
      <c r="J288" s="18">
        <v>24.160451764102323</v>
      </c>
    </row>
    <row r="289" spans="1:10" ht="12.75" x14ac:dyDescent="0.2">
      <c r="A289" s="3" t="s">
        <v>74</v>
      </c>
      <c r="B289" s="3" t="s">
        <v>535</v>
      </c>
      <c r="C289" s="6"/>
      <c r="D289" s="6"/>
      <c r="E289" s="17"/>
      <c r="F289" s="17"/>
      <c r="G289" s="8"/>
      <c r="H289" s="8"/>
      <c r="I289" s="8"/>
      <c r="J289" s="8"/>
    </row>
    <row r="290" spans="1:10" ht="12.75" x14ac:dyDescent="0.2">
      <c r="A290" s="11" t="s">
        <v>78</v>
      </c>
      <c r="B290" s="11" t="s">
        <v>536</v>
      </c>
      <c r="C290" s="12"/>
      <c r="D290" s="7" t="s">
        <v>395</v>
      </c>
      <c r="E290" s="9" t="s">
        <v>394</v>
      </c>
      <c r="F290" s="9"/>
      <c r="G290" s="13"/>
      <c r="H290" s="13"/>
      <c r="I290" s="13"/>
      <c r="J290" s="13"/>
    </row>
    <row r="291" spans="1:10" s="16" customFormat="1" ht="15" x14ac:dyDescent="0.25">
      <c r="A291" s="3" t="s">
        <v>78</v>
      </c>
      <c r="B291" s="3" t="s">
        <v>536</v>
      </c>
      <c r="C291" s="14" t="s">
        <v>202</v>
      </c>
      <c r="D291" s="15" t="s">
        <v>203</v>
      </c>
      <c r="E291" s="14"/>
      <c r="F291" s="15"/>
      <c r="G291" s="1">
        <v>448888.19</v>
      </c>
      <c r="H291" s="1">
        <v>64678.61</v>
      </c>
      <c r="I291" s="1">
        <v>30336.53</v>
      </c>
      <c r="J291" s="1">
        <v>543903.32999999996</v>
      </c>
    </row>
    <row r="292" spans="1:10" ht="12.75" x14ac:dyDescent="0.2">
      <c r="A292" s="3" t="s">
        <v>78</v>
      </c>
      <c r="B292" s="3" t="s">
        <v>536</v>
      </c>
      <c r="C292" s="6" t="s">
        <v>202</v>
      </c>
      <c r="D292" s="6" t="s">
        <v>698</v>
      </c>
      <c r="E292" s="17"/>
      <c r="F292" s="17">
        <v>74.5</v>
      </c>
      <c r="G292" s="8">
        <v>6025.34</v>
      </c>
      <c r="H292" s="8">
        <v>868.17</v>
      </c>
      <c r="I292" s="8">
        <v>407.2</v>
      </c>
      <c r="J292" s="8">
        <v>7300.72</v>
      </c>
    </row>
    <row r="293" spans="1:10" ht="12.75" x14ac:dyDescent="0.2">
      <c r="A293" s="3" t="str">
        <f>A292</f>
        <v>0960</v>
      </c>
      <c r="B293" s="3" t="str">
        <f>B292</f>
        <v>ELBERAGATE 300</v>
      </c>
      <c r="C293" s="55" t="str">
        <f>C292</f>
        <v xml:space="preserve">$ </v>
      </c>
      <c r="D293" s="6" t="s">
        <v>699</v>
      </c>
      <c r="F293" s="17">
        <v>84</v>
      </c>
      <c r="G293" s="8">
        <v>5343.91</v>
      </c>
      <c r="H293" s="8">
        <v>769.98</v>
      </c>
      <c r="I293" s="8">
        <v>361.15</v>
      </c>
      <c r="J293" s="8">
        <v>6475.04</v>
      </c>
    </row>
    <row r="294" spans="1:10" s="19" customFormat="1" ht="12.75" x14ac:dyDescent="0.2">
      <c r="A294" s="3" t="s">
        <v>78</v>
      </c>
      <c r="B294" s="3" t="s">
        <v>536</v>
      </c>
      <c r="C294" s="17" t="s">
        <v>201</v>
      </c>
      <c r="D294" s="2" t="s">
        <v>200</v>
      </c>
      <c r="E294" s="17"/>
      <c r="F294" s="17"/>
      <c r="G294" s="18">
        <v>23.890244848668132</v>
      </c>
      <c r="H294" s="18">
        <v>3.4422554742897451</v>
      </c>
      <c r="I294" s="18">
        <v>1.6145381983851399</v>
      </c>
      <c r="J294" s="18">
        <v>28.947038521343018</v>
      </c>
    </row>
    <row r="295" spans="1:10" ht="12.75" x14ac:dyDescent="0.2">
      <c r="A295" s="3" t="s">
        <v>78</v>
      </c>
      <c r="B295" s="3" t="s">
        <v>536</v>
      </c>
      <c r="C295" s="6"/>
      <c r="D295" s="6"/>
      <c r="E295" s="17"/>
      <c r="F295" s="17"/>
      <c r="G295" s="8"/>
      <c r="H295" s="8"/>
      <c r="I295" s="8"/>
      <c r="J295" s="8"/>
    </row>
    <row r="296" spans="1:10" ht="12.75" x14ac:dyDescent="0.2">
      <c r="A296" s="11" t="s">
        <v>34</v>
      </c>
      <c r="B296" s="11" t="s">
        <v>537</v>
      </c>
      <c r="C296" s="12"/>
      <c r="D296" s="7" t="s">
        <v>380</v>
      </c>
      <c r="E296" s="9" t="s">
        <v>393</v>
      </c>
      <c r="F296" s="9"/>
      <c r="G296" s="13"/>
      <c r="H296" s="13"/>
      <c r="I296" s="13"/>
      <c r="J296" s="13"/>
    </row>
    <row r="297" spans="1:10" s="16" customFormat="1" ht="15" x14ac:dyDescent="0.25">
      <c r="A297" s="3" t="s">
        <v>34</v>
      </c>
      <c r="B297" s="3" t="s">
        <v>537</v>
      </c>
      <c r="C297" s="14" t="s">
        <v>202</v>
      </c>
      <c r="D297" s="15" t="s">
        <v>203</v>
      </c>
      <c r="E297" s="14"/>
      <c r="F297" s="15"/>
      <c r="G297" s="1">
        <v>1429439.9200000002</v>
      </c>
      <c r="H297" s="1">
        <v>150852.14000000001</v>
      </c>
      <c r="I297" s="1">
        <v>292428.83</v>
      </c>
      <c r="J297" s="1">
        <v>1872720.8900000001</v>
      </c>
    </row>
    <row r="298" spans="1:10" ht="12.75" x14ac:dyDescent="0.2">
      <c r="A298" s="3" t="s">
        <v>34</v>
      </c>
      <c r="B298" s="3" t="s">
        <v>537</v>
      </c>
      <c r="C298" s="6" t="s">
        <v>202</v>
      </c>
      <c r="D298" s="6" t="s">
        <v>698</v>
      </c>
      <c r="E298" s="17"/>
      <c r="F298" s="17">
        <v>445.4</v>
      </c>
      <c r="G298" s="8">
        <v>3209.34</v>
      </c>
      <c r="H298" s="8">
        <v>338.69</v>
      </c>
      <c r="I298" s="8">
        <v>656.55</v>
      </c>
      <c r="J298" s="8">
        <v>4204.58</v>
      </c>
    </row>
    <row r="299" spans="1:10" ht="12.75" x14ac:dyDescent="0.2">
      <c r="A299" s="3" t="str">
        <f>A298</f>
        <v>0970</v>
      </c>
      <c r="B299" s="3" t="str">
        <f>B298</f>
        <v>EL PACALHAN RJ-1</v>
      </c>
      <c r="C299" s="55" t="str">
        <f>C298</f>
        <v xml:space="preserve">$ </v>
      </c>
      <c r="D299" s="6" t="s">
        <v>699</v>
      </c>
      <c r="F299" s="17">
        <v>446</v>
      </c>
      <c r="G299" s="8">
        <v>3205.02</v>
      </c>
      <c r="H299" s="8">
        <v>338.23</v>
      </c>
      <c r="I299" s="8">
        <v>655.67</v>
      </c>
      <c r="J299" s="8">
        <v>4198.93</v>
      </c>
    </row>
    <row r="300" spans="1:10" s="19" customFormat="1" ht="12.75" x14ac:dyDescent="0.2">
      <c r="A300" s="3" t="s">
        <v>34</v>
      </c>
      <c r="B300" s="3" t="s">
        <v>537</v>
      </c>
      <c r="C300" s="17" t="s">
        <v>201</v>
      </c>
      <c r="D300" s="2" t="s">
        <v>200</v>
      </c>
      <c r="E300" s="17"/>
      <c r="F300" s="17"/>
      <c r="G300" s="18">
        <v>22.832823879329649</v>
      </c>
      <c r="H300" s="18">
        <v>2.4096013384318935</v>
      </c>
      <c r="I300" s="18">
        <v>4.6710434480019494</v>
      </c>
      <c r="J300" s="18">
        <v>29.913468665763489</v>
      </c>
    </row>
    <row r="301" spans="1:10" ht="12.75" x14ac:dyDescent="0.2">
      <c r="A301" s="3" t="s">
        <v>34</v>
      </c>
      <c r="B301" s="3" t="s">
        <v>537</v>
      </c>
      <c r="C301" s="6"/>
      <c r="D301" s="6"/>
      <c r="E301" s="17"/>
      <c r="F301" s="17"/>
      <c r="G301" s="8"/>
      <c r="H301" s="8"/>
      <c r="I301" s="8"/>
      <c r="J301" s="8"/>
    </row>
    <row r="302" spans="1:10" ht="12.75" x14ac:dyDescent="0.2">
      <c r="A302" s="11" t="s">
        <v>93</v>
      </c>
      <c r="B302" s="11" t="s">
        <v>538</v>
      </c>
      <c r="C302" s="12"/>
      <c r="D302" s="7" t="s">
        <v>380</v>
      </c>
      <c r="E302" s="9" t="s">
        <v>392</v>
      </c>
      <c r="F302" s="9"/>
      <c r="G302" s="13"/>
      <c r="H302" s="13"/>
      <c r="I302" s="13"/>
      <c r="J302" s="13"/>
    </row>
    <row r="303" spans="1:10" s="16" customFormat="1" ht="15" x14ac:dyDescent="0.25">
      <c r="A303" s="3" t="s">
        <v>93</v>
      </c>
      <c r="B303" s="3" t="s">
        <v>538</v>
      </c>
      <c r="C303" s="14" t="s">
        <v>202</v>
      </c>
      <c r="D303" s="15" t="s">
        <v>203</v>
      </c>
      <c r="E303" s="14"/>
      <c r="F303" s="15"/>
      <c r="G303" s="1">
        <v>33590691.969999999</v>
      </c>
      <c r="H303" s="1">
        <v>3719221.97</v>
      </c>
      <c r="I303" s="1">
        <v>9174853.7000000011</v>
      </c>
      <c r="J303" s="1">
        <v>46484767.640000001</v>
      </c>
    </row>
    <row r="304" spans="1:10" ht="12.75" x14ac:dyDescent="0.2">
      <c r="A304" s="3" t="s">
        <v>93</v>
      </c>
      <c r="B304" s="3" t="s">
        <v>538</v>
      </c>
      <c r="C304" s="6" t="s">
        <v>202</v>
      </c>
      <c r="D304" s="6" t="s">
        <v>698</v>
      </c>
      <c r="E304" s="17"/>
      <c r="F304" s="17">
        <v>13137.8</v>
      </c>
      <c r="G304" s="8">
        <v>2556.8000000000002</v>
      </c>
      <c r="H304" s="8">
        <v>283.08999999999997</v>
      </c>
      <c r="I304" s="8">
        <v>698.36</v>
      </c>
      <c r="J304" s="8">
        <v>3538.25</v>
      </c>
    </row>
    <row r="305" spans="1:10" ht="12.75" x14ac:dyDescent="0.2">
      <c r="A305" s="3" t="str">
        <f>A304</f>
        <v>0980</v>
      </c>
      <c r="B305" s="3" t="str">
        <f>B304</f>
        <v>EL PAHARRISON 2</v>
      </c>
      <c r="C305" s="55" t="str">
        <f>C304</f>
        <v xml:space="preserve">$ </v>
      </c>
      <c r="D305" s="6" t="s">
        <v>699</v>
      </c>
      <c r="F305" s="17">
        <v>13002</v>
      </c>
      <c r="G305" s="8">
        <v>2583.5</v>
      </c>
      <c r="H305" s="8">
        <v>286.05</v>
      </c>
      <c r="I305" s="8">
        <v>705.65</v>
      </c>
      <c r="J305" s="8">
        <v>3575.2</v>
      </c>
    </row>
    <row r="306" spans="1:10" s="19" customFormat="1" ht="12.75" x14ac:dyDescent="0.2">
      <c r="A306" s="3" t="s">
        <v>93</v>
      </c>
      <c r="B306" s="3" t="s">
        <v>538</v>
      </c>
      <c r="C306" s="17" t="s">
        <v>201</v>
      </c>
      <c r="D306" s="2" t="s">
        <v>200</v>
      </c>
      <c r="E306" s="17"/>
      <c r="F306" s="17"/>
      <c r="G306" s="18">
        <v>17.362728414531404</v>
      </c>
      <c r="H306" s="18">
        <v>1.9224325904372985</v>
      </c>
      <c r="I306" s="18">
        <v>4.7423998641775702</v>
      </c>
      <c r="J306" s="18">
        <v>24.027560869146271</v>
      </c>
    </row>
    <row r="307" spans="1:10" ht="12.75" x14ac:dyDescent="0.2">
      <c r="A307" s="3" t="s">
        <v>93</v>
      </c>
      <c r="B307" s="3" t="s">
        <v>538</v>
      </c>
      <c r="C307" s="6"/>
      <c r="D307" s="6"/>
      <c r="E307" s="17"/>
      <c r="F307" s="17"/>
      <c r="G307" s="8"/>
      <c r="H307" s="8"/>
      <c r="I307" s="8"/>
      <c r="J307" s="8"/>
    </row>
    <row r="308" spans="1:10" ht="12.75" x14ac:dyDescent="0.2">
      <c r="A308" s="11" t="s">
        <v>167</v>
      </c>
      <c r="B308" s="11" t="s">
        <v>539</v>
      </c>
      <c r="C308" s="12"/>
      <c r="D308" s="7" t="s">
        <v>380</v>
      </c>
      <c r="E308" s="9" t="s">
        <v>391</v>
      </c>
      <c r="F308" s="9"/>
      <c r="G308" s="13"/>
      <c r="H308" s="13"/>
      <c r="I308" s="13"/>
      <c r="J308" s="13"/>
    </row>
    <row r="309" spans="1:10" s="16" customFormat="1" ht="15" x14ac:dyDescent="0.25">
      <c r="A309" s="3" t="s">
        <v>167</v>
      </c>
      <c r="B309" s="3" t="s">
        <v>539</v>
      </c>
      <c r="C309" s="14" t="s">
        <v>202</v>
      </c>
      <c r="D309" s="15" t="s">
        <v>203</v>
      </c>
      <c r="E309" s="14"/>
      <c r="F309" s="15"/>
      <c r="G309" s="1">
        <v>29713569.539999999</v>
      </c>
      <c r="H309" s="1">
        <v>2997436.05</v>
      </c>
      <c r="I309" s="1">
        <v>4975373.84</v>
      </c>
      <c r="J309" s="1">
        <v>37686379.43</v>
      </c>
    </row>
    <row r="310" spans="1:10" ht="12.75" x14ac:dyDescent="0.2">
      <c r="A310" s="3" t="s">
        <v>167</v>
      </c>
      <c r="B310" s="3" t="s">
        <v>539</v>
      </c>
      <c r="C310" s="6" t="s">
        <v>202</v>
      </c>
      <c r="D310" s="6" t="s">
        <v>698</v>
      </c>
      <c r="E310" s="17"/>
      <c r="F310" s="17">
        <v>9200.1</v>
      </c>
      <c r="G310" s="8">
        <v>3229.7</v>
      </c>
      <c r="H310" s="8">
        <v>325.8</v>
      </c>
      <c r="I310" s="8">
        <v>540.79999999999995</v>
      </c>
      <c r="J310" s="8">
        <v>4096.3</v>
      </c>
    </row>
    <row r="311" spans="1:10" ht="12.75" x14ac:dyDescent="0.2">
      <c r="A311" s="3" t="str">
        <f>A310</f>
        <v>0990</v>
      </c>
      <c r="B311" s="3" t="str">
        <f>B310</f>
        <v>EL PAWIDEFIELD 3</v>
      </c>
      <c r="C311" s="55" t="str">
        <f>C310</f>
        <v xml:space="preserve">$ </v>
      </c>
      <c r="D311" s="6" t="s">
        <v>699</v>
      </c>
      <c r="F311" s="17">
        <v>9370</v>
      </c>
      <c r="G311" s="8">
        <v>3171.14</v>
      </c>
      <c r="H311" s="8">
        <v>319.89999999999998</v>
      </c>
      <c r="I311" s="8">
        <v>530.99</v>
      </c>
      <c r="J311" s="8">
        <v>4022.03</v>
      </c>
    </row>
    <row r="312" spans="1:10" s="19" customFormat="1" ht="12.75" x14ac:dyDescent="0.2">
      <c r="A312" s="3" t="s">
        <v>167</v>
      </c>
      <c r="B312" s="3" t="s">
        <v>539</v>
      </c>
      <c r="C312" s="17" t="s">
        <v>201</v>
      </c>
      <c r="D312" s="2" t="s">
        <v>200</v>
      </c>
      <c r="E312" s="17"/>
      <c r="F312" s="17"/>
      <c r="G312" s="18">
        <v>24.198026199339669</v>
      </c>
      <c r="H312" s="18">
        <v>2.4410408170954883</v>
      </c>
      <c r="I312" s="18">
        <v>4.0518264347121322</v>
      </c>
      <c r="J312" s="18">
        <v>30.690893451147289</v>
      </c>
    </row>
    <row r="313" spans="1:10" ht="12.75" x14ac:dyDescent="0.2">
      <c r="A313" s="3" t="s">
        <v>167</v>
      </c>
      <c r="B313" s="3" t="s">
        <v>539</v>
      </c>
      <c r="C313" s="6"/>
      <c r="D313" s="6"/>
      <c r="E313" s="17"/>
      <c r="F313" s="17"/>
      <c r="G313" s="8"/>
      <c r="H313" s="8"/>
      <c r="I313" s="8"/>
      <c r="J313" s="8"/>
    </row>
    <row r="314" spans="1:10" ht="12.75" x14ac:dyDescent="0.2">
      <c r="A314" s="11" t="s">
        <v>13</v>
      </c>
      <c r="B314" s="11" t="s">
        <v>540</v>
      </c>
      <c r="C314" s="12"/>
      <c r="D314" s="7" t="s">
        <v>380</v>
      </c>
      <c r="E314" s="9" t="s">
        <v>390</v>
      </c>
      <c r="F314" s="9"/>
      <c r="G314" s="13"/>
      <c r="H314" s="13"/>
      <c r="I314" s="13"/>
      <c r="J314" s="13"/>
    </row>
    <row r="315" spans="1:10" s="16" customFormat="1" ht="15" x14ac:dyDescent="0.25">
      <c r="A315" s="3" t="s">
        <v>13</v>
      </c>
      <c r="B315" s="3" t="s">
        <v>540</v>
      </c>
      <c r="C315" s="14" t="s">
        <v>202</v>
      </c>
      <c r="D315" s="15" t="s">
        <v>203</v>
      </c>
      <c r="E315" s="14"/>
      <c r="F315" s="15"/>
      <c r="G315" s="1">
        <v>5254107.43</v>
      </c>
      <c r="H315" s="1">
        <v>528441.66</v>
      </c>
      <c r="I315" s="1">
        <v>1814212.8499999996</v>
      </c>
      <c r="J315" s="1">
        <v>7596761.9399999995</v>
      </c>
    </row>
    <row r="316" spans="1:10" ht="12.75" x14ac:dyDescent="0.2">
      <c r="A316" s="3" t="s">
        <v>13</v>
      </c>
      <c r="B316" s="3" t="s">
        <v>540</v>
      </c>
      <c r="C316" s="6" t="s">
        <v>202</v>
      </c>
      <c r="D316" s="6" t="s">
        <v>698</v>
      </c>
      <c r="E316" s="17"/>
      <c r="F316" s="17">
        <v>8183</v>
      </c>
      <c r="G316" s="8">
        <v>642.08000000000004</v>
      </c>
      <c r="H316" s="8">
        <v>64.58</v>
      </c>
      <c r="I316" s="8">
        <v>221.71</v>
      </c>
      <c r="J316" s="8">
        <v>928.36</v>
      </c>
    </row>
    <row r="317" spans="1:10" ht="12.75" x14ac:dyDescent="0.2">
      <c r="A317" s="3" t="str">
        <f>A316</f>
        <v>1000</v>
      </c>
      <c r="B317" s="3" t="str">
        <f>B316</f>
        <v>EL PAFOUNTAIN 8</v>
      </c>
      <c r="C317" s="55" t="str">
        <f>C316</f>
        <v xml:space="preserve">$ </v>
      </c>
      <c r="D317" s="6" t="s">
        <v>699</v>
      </c>
      <c r="F317" s="17">
        <v>8302</v>
      </c>
      <c r="G317" s="8">
        <v>632.87</v>
      </c>
      <c r="H317" s="8">
        <v>63.65</v>
      </c>
      <c r="I317" s="8">
        <v>218.53</v>
      </c>
      <c r="J317" s="8">
        <v>915.05</v>
      </c>
    </row>
    <row r="318" spans="1:10" s="19" customFormat="1" ht="12.75" x14ac:dyDescent="0.2">
      <c r="A318" s="3" t="s">
        <v>13</v>
      </c>
      <c r="B318" s="3" t="s">
        <v>540</v>
      </c>
      <c r="C318" s="17" t="s">
        <v>201</v>
      </c>
      <c r="D318" s="2" t="s">
        <v>200</v>
      </c>
      <c r="E318" s="17"/>
      <c r="F318" s="17"/>
      <c r="G318" s="18">
        <v>4.0780508644792333</v>
      </c>
      <c r="H318" s="18">
        <v>0.41015757616319642</v>
      </c>
      <c r="I318" s="18">
        <v>1.4081273327317239</v>
      </c>
      <c r="J318" s="18">
        <v>5.8963357733741537</v>
      </c>
    </row>
    <row r="319" spans="1:10" ht="12.75" x14ac:dyDescent="0.2">
      <c r="A319" s="3" t="s">
        <v>13</v>
      </c>
      <c r="B319" s="3" t="s">
        <v>540</v>
      </c>
      <c r="C319" s="6"/>
      <c r="D319" s="6"/>
      <c r="E319" s="17"/>
      <c r="F319" s="17"/>
      <c r="G319" s="8"/>
      <c r="H319" s="8"/>
      <c r="I319" s="8"/>
      <c r="J319" s="8"/>
    </row>
    <row r="320" spans="1:10" ht="12.75" x14ac:dyDescent="0.2">
      <c r="A320" s="11" t="s">
        <v>0</v>
      </c>
      <c r="B320" s="11" t="s">
        <v>541</v>
      </c>
      <c r="C320" s="12"/>
      <c r="D320" s="7" t="s">
        <v>380</v>
      </c>
      <c r="E320" s="9" t="s">
        <v>389</v>
      </c>
      <c r="F320" s="9"/>
      <c r="G320" s="13"/>
      <c r="H320" s="13"/>
      <c r="I320" s="13"/>
      <c r="J320" s="13"/>
    </row>
    <row r="321" spans="1:10" s="16" customFormat="1" ht="15" x14ac:dyDescent="0.25">
      <c r="A321" s="3" t="s">
        <v>0</v>
      </c>
      <c r="B321" s="3" t="s">
        <v>541</v>
      </c>
      <c r="C321" s="14" t="s">
        <v>202</v>
      </c>
      <c r="D321" s="15" t="s">
        <v>203</v>
      </c>
      <c r="E321" s="14"/>
      <c r="F321" s="15"/>
      <c r="G321" s="1">
        <v>154563846.31</v>
      </c>
      <c r="H321" s="1">
        <v>17267841.66</v>
      </c>
      <c r="I321" s="1">
        <v>21151346.02</v>
      </c>
      <c r="J321" s="1">
        <v>192983033.99000001</v>
      </c>
    </row>
    <row r="322" spans="1:10" ht="12.75" x14ac:dyDescent="0.2">
      <c r="A322" s="3" t="s">
        <v>0</v>
      </c>
      <c r="B322" s="3" t="s">
        <v>541</v>
      </c>
      <c r="C322" s="6" t="s">
        <v>202</v>
      </c>
      <c r="D322" s="6" t="s">
        <v>698</v>
      </c>
      <c r="E322" s="17"/>
      <c r="F322" s="17">
        <v>25130.94</v>
      </c>
      <c r="G322" s="8">
        <v>6150.34</v>
      </c>
      <c r="H322" s="8">
        <v>687.11</v>
      </c>
      <c r="I322" s="8">
        <v>841.65</v>
      </c>
      <c r="J322" s="8">
        <v>7679.1</v>
      </c>
    </row>
    <row r="323" spans="1:10" ht="12.75" x14ac:dyDescent="0.2">
      <c r="A323" s="3" t="str">
        <f>A322</f>
        <v>1010</v>
      </c>
      <c r="B323" s="3" t="str">
        <f>B322</f>
        <v>EL PACOLORADO SPR</v>
      </c>
      <c r="C323" s="55" t="str">
        <f>C322</f>
        <v xml:space="preserve">$ </v>
      </c>
      <c r="D323" s="6" t="s">
        <v>699</v>
      </c>
      <c r="F323" s="17">
        <v>23366</v>
      </c>
      <c r="G323" s="8">
        <v>6614.9</v>
      </c>
      <c r="H323" s="8">
        <v>739.02</v>
      </c>
      <c r="I323" s="8">
        <v>905.22</v>
      </c>
      <c r="J323" s="8">
        <v>8259.14</v>
      </c>
    </row>
    <row r="324" spans="1:10" s="19" customFormat="1" ht="12.75" x14ac:dyDescent="0.2">
      <c r="A324" s="3" t="s">
        <v>0</v>
      </c>
      <c r="B324" s="3" t="s">
        <v>541</v>
      </c>
      <c r="C324" s="17" t="s">
        <v>201</v>
      </c>
      <c r="D324" s="2" t="s">
        <v>200</v>
      </c>
      <c r="E324" s="17"/>
      <c r="F324" s="17"/>
      <c r="G324" s="18">
        <v>38.251372100471038</v>
      </c>
      <c r="H324" s="18">
        <v>4.2734355573936122</v>
      </c>
      <c r="I324" s="18">
        <v>5.2345229906749013</v>
      </c>
      <c r="J324" s="18">
        <v>47.759330648539553</v>
      </c>
    </row>
    <row r="325" spans="1:10" ht="12.75" x14ac:dyDescent="0.2">
      <c r="A325" s="3" t="s">
        <v>0</v>
      </c>
      <c r="B325" s="3" t="s">
        <v>541</v>
      </c>
      <c r="C325" s="6"/>
      <c r="D325" s="6"/>
      <c r="E325" s="17"/>
      <c r="F325" s="17"/>
      <c r="G325" s="8"/>
      <c r="H325" s="8"/>
      <c r="I325" s="8"/>
      <c r="J325" s="8"/>
    </row>
    <row r="326" spans="1:10" ht="12.75" x14ac:dyDescent="0.2">
      <c r="A326" s="11" t="s">
        <v>132</v>
      </c>
      <c r="B326" s="11" t="s">
        <v>542</v>
      </c>
      <c r="C326" s="12"/>
      <c r="D326" s="7" t="s">
        <v>380</v>
      </c>
      <c r="E326" s="9" t="s">
        <v>388</v>
      </c>
      <c r="F326" s="9"/>
      <c r="G326" s="13"/>
      <c r="H326" s="13"/>
      <c r="I326" s="13"/>
      <c r="J326" s="13"/>
    </row>
    <row r="327" spans="1:10" s="16" customFormat="1" ht="15" x14ac:dyDescent="0.25">
      <c r="A327" s="3" t="s">
        <v>132</v>
      </c>
      <c r="B327" s="3" t="s">
        <v>542</v>
      </c>
      <c r="C327" s="14" t="s">
        <v>202</v>
      </c>
      <c r="D327" s="15" t="s">
        <v>203</v>
      </c>
      <c r="E327" s="14"/>
      <c r="F327" s="15"/>
      <c r="G327" s="1">
        <v>26002712.82</v>
      </c>
      <c r="H327" s="1">
        <v>2676389.1800000002</v>
      </c>
      <c r="I327" s="1">
        <v>2468167.56</v>
      </c>
      <c r="J327" s="1">
        <v>31147269.559999999</v>
      </c>
    </row>
    <row r="328" spans="1:10" ht="12.75" x14ac:dyDescent="0.2">
      <c r="A328" s="3" t="s">
        <v>132</v>
      </c>
      <c r="B328" s="3" t="s">
        <v>542</v>
      </c>
      <c r="C328" s="6" t="s">
        <v>202</v>
      </c>
      <c r="D328" s="6" t="s">
        <v>698</v>
      </c>
      <c r="E328" s="17"/>
      <c r="F328" s="17">
        <v>3680</v>
      </c>
      <c r="G328" s="8">
        <v>7065.95</v>
      </c>
      <c r="H328" s="8">
        <v>727.28</v>
      </c>
      <c r="I328" s="8">
        <v>670.7</v>
      </c>
      <c r="J328" s="8">
        <v>8463.93</v>
      </c>
    </row>
    <row r="329" spans="1:10" ht="12.75" x14ac:dyDescent="0.2">
      <c r="A329" s="3" t="str">
        <f>A328</f>
        <v>1020</v>
      </c>
      <c r="B329" s="3" t="str">
        <f>B328</f>
        <v>EL PACHEYENNE MOU</v>
      </c>
      <c r="C329" s="55" t="str">
        <f>C328</f>
        <v xml:space="preserve">$ </v>
      </c>
      <c r="D329" s="6" t="s">
        <v>699</v>
      </c>
      <c r="F329" s="17">
        <v>3641</v>
      </c>
      <c r="G329" s="8">
        <v>7141.64</v>
      </c>
      <c r="H329" s="8">
        <v>735.07</v>
      </c>
      <c r="I329" s="8">
        <v>677.88</v>
      </c>
      <c r="J329" s="8">
        <v>8554.59</v>
      </c>
    </row>
    <row r="330" spans="1:10" s="19" customFormat="1" ht="12.75" x14ac:dyDescent="0.2">
      <c r="A330" s="3" t="s">
        <v>132</v>
      </c>
      <c r="B330" s="3" t="s">
        <v>542</v>
      </c>
      <c r="C330" s="17" t="s">
        <v>201</v>
      </c>
      <c r="D330" s="2" t="s">
        <v>200</v>
      </c>
      <c r="E330" s="17"/>
      <c r="F330" s="17"/>
      <c r="G330" s="18">
        <v>46.973615583814372</v>
      </c>
      <c r="H330" s="18">
        <v>4.8348677064687964</v>
      </c>
      <c r="I330" s="18">
        <v>4.45871763313506</v>
      </c>
      <c r="J330" s="18">
        <v>56.267200923418223</v>
      </c>
    </row>
    <row r="331" spans="1:10" ht="12.75" x14ac:dyDescent="0.2">
      <c r="A331" s="3" t="s">
        <v>132</v>
      </c>
      <c r="B331" s="3" t="s">
        <v>542</v>
      </c>
      <c r="C331" s="6"/>
      <c r="D331" s="6"/>
      <c r="E331" s="17"/>
      <c r="F331" s="17"/>
      <c r="G331" s="8"/>
      <c r="H331" s="8"/>
      <c r="I331" s="8"/>
      <c r="J331" s="8"/>
    </row>
    <row r="332" spans="1:10" ht="12.75" x14ac:dyDescent="0.2">
      <c r="A332" s="11" t="s">
        <v>136</v>
      </c>
      <c r="B332" s="11" t="s">
        <v>543</v>
      </c>
      <c r="C332" s="12"/>
      <c r="D332" s="7" t="s">
        <v>380</v>
      </c>
      <c r="E332" s="9" t="s">
        <v>387</v>
      </c>
      <c r="F332" s="9"/>
      <c r="G332" s="13"/>
      <c r="H332" s="13"/>
      <c r="I332" s="13"/>
      <c r="J332" s="13"/>
    </row>
    <row r="333" spans="1:10" s="16" customFormat="1" ht="15" x14ac:dyDescent="0.25">
      <c r="A333" s="3" t="s">
        <v>136</v>
      </c>
      <c r="B333" s="3" t="s">
        <v>543</v>
      </c>
      <c r="C333" s="14" t="s">
        <v>202</v>
      </c>
      <c r="D333" s="15" t="s">
        <v>203</v>
      </c>
      <c r="E333" s="14"/>
      <c r="F333" s="15"/>
      <c r="G333" s="1">
        <v>7633046.3399999999</v>
      </c>
      <c r="H333" s="1">
        <v>812955.99</v>
      </c>
      <c r="I333" s="1">
        <v>845651.82</v>
      </c>
      <c r="J333" s="1">
        <v>9291654.1500000004</v>
      </c>
    </row>
    <row r="334" spans="1:10" ht="12.75" x14ac:dyDescent="0.2">
      <c r="A334" s="3" t="s">
        <v>136</v>
      </c>
      <c r="B334" s="3" t="s">
        <v>543</v>
      </c>
      <c r="C334" s="6" t="s">
        <v>202</v>
      </c>
      <c r="D334" s="6" t="s">
        <v>698</v>
      </c>
      <c r="E334" s="17"/>
      <c r="F334" s="17">
        <v>1370.3</v>
      </c>
      <c r="G334" s="8">
        <v>5570.35</v>
      </c>
      <c r="H334" s="8">
        <v>593.27</v>
      </c>
      <c r="I334" s="8">
        <v>617.13</v>
      </c>
      <c r="J334" s="8">
        <v>6780.74</v>
      </c>
    </row>
    <row r="335" spans="1:10" ht="12.75" x14ac:dyDescent="0.2">
      <c r="A335" s="3" t="str">
        <f>A334</f>
        <v>1030</v>
      </c>
      <c r="B335" s="3" t="str">
        <f>B334</f>
        <v>EL PAMANITOU SPRI</v>
      </c>
      <c r="C335" s="55" t="str">
        <f>C334</f>
        <v xml:space="preserve">$ </v>
      </c>
      <c r="D335" s="6" t="s">
        <v>699</v>
      </c>
      <c r="F335" s="17">
        <v>1329</v>
      </c>
      <c r="G335" s="8">
        <v>5743.45</v>
      </c>
      <c r="H335" s="8">
        <v>611.71</v>
      </c>
      <c r="I335" s="8">
        <v>636.30999999999995</v>
      </c>
      <c r="J335" s="8">
        <v>6991.46</v>
      </c>
    </row>
    <row r="336" spans="1:10" s="19" customFormat="1" ht="12.75" x14ac:dyDescent="0.2">
      <c r="A336" s="3" t="s">
        <v>136</v>
      </c>
      <c r="B336" s="3" t="s">
        <v>543</v>
      </c>
      <c r="C336" s="17" t="s">
        <v>201</v>
      </c>
      <c r="D336" s="2" t="s">
        <v>200</v>
      </c>
      <c r="E336" s="17"/>
      <c r="F336" s="17"/>
      <c r="G336" s="18">
        <v>36.694691885974869</v>
      </c>
      <c r="H336" s="18">
        <v>3.9081604173659015</v>
      </c>
      <c r="I336" s="18">
        <v>4.0653405724920413</v>
      </c>
      <c r="J336" s="18">
        <v>44.668192875832816</v>
      </c>
    </row>
    <row r="337" spans="1:10" ht="12.75" x14ac:dyDescent="0.2">
      <c r="A337" s="3" t="s">
        <v>136</v>
      </c>
      <c r="B337" s="3" t="s">
        <v>543</v>
      </c>
      <c r="C337" s="6"/>
      <c r="D337" s="6"/>
      <c r="E337" s="17"/>
      <c r="F337" s="17"/>
      <c r="G337" s="8"/>
      <c r="H337" s="8"/>
      <c r="I337" s="8"/>
      <c r="J337" s="8"/>
    </row>
    <row r="338" spans="1:10" ht="12.75" x14ac:dyDescent="0.2">
      <c r="A338" s="11" t="s">
        <v>151</v>
      </c>
      <c r="B338" s="11" t="s">
        <v>544</v>
      </c>
      <c r="C338" s="12"/>
      <c r="D338" s="7" t="s">
        <v>380</v>
      </c>
      <c r="E338" s="9" t="s">
        <v>386</v>
      </c>
      <c r="F338" s="9"/>
      <c r="G338" s="13"/>
      <c r="H338" s="13"/>
      <c r="I338" s="13"/>
      <c r="J338" s="13"/>
    </row>
    <row r="339" spans="1:10" s="16" customFormat="1" ht="15" x14ac:dyDescent="0.25">
      <c r="A339" s="3" t="s">
        <v>151</v>
      </c>
      <c r="B339" s="3" t="s">
        <v>544</v>
      </c>
      <c r="C339" s="14" t="s">
        <v>202</v>
      </c>
      <c r="D339" s="15" t="s">
        <v>203</v>
      </c>
      <c r="E339" s="14"/>
      <c r="F339" s="15"/>
      <c r="G339" s="1">
        <v>123414269.94</v>
      </c>
      <c r="H339" s="1">
        <v>14070643.92</v>
      </c>
      <c r="I339" s="1">
        <v>17544961.409999996</v>
      </c>
      <c r="J339" s="1">
        <v>155029875.26999998</v>
      </c>
    </row>
    <row r="340" spans="1:10" ht="12.75" x14ac:dyDescent="0.2">
      <c r="A340" s="3" t="s">
        <v>151</v>
      </c>
      <c r="B340" s="3" t="s">
        <v>544</v>
      </c>
      <c r="C340" s="6" t="s">
        <v>202</v>
      </c>
      <c r="D340" s="6" t="s">
        <v>698</v>
      </c>
      <c r="E340" s="17"/>
      <c r="F340" s="17">
        <v>25495.1</v>
      </c>
      <c r="G340" s="8">
        <v>4840.71</v>
      </c>
      <c r="H340" s="8">
        <v>551.9</v>
      </c>
      <c r="I340" s="8">
        <v>688.17</v>
      </c>
      <c r="J340" s="8">
        <v>6080.77</v>
      </c>
    </row>
    <row r="341" spans="1:10" ht="12.75" x14ac:dyDescent="0.2">
      <c r="A341" s="3" t="str">
        <f>A340</f>
        <v>1040</v>
      </c>
      <c r="B341" s="3" t="str">
        <f>B340</f>
        <v>EL PAACADEMY 20</v>
      </c>
      <c r="C341" s="55" t="str">
        <f>C340</f>
        <v xml:space="preserve">$ </v>
      </c>
      <c r="D341" s="6" t="s">
        <v>699</v>
      </c>
      <c r="F341" s="17">
        <v>26400</v>
      </c>
      <c r="G341" s="8">
        <v>4674.78</v>
      </c>
      <c r="H341" s="8">
        <v>532.98</v>
      </c>
      <c r="I341" s="8">
        <v>664.58</v>
      </c>
      <c r="J341" s="8">
        <v>5872.34</v>
      </c>
    </row>
    <row r="342" spans="1:10" s="19" customFormat="1" ht="12.75" x14ac:dyDescent="0.2">
      <c r="A342" s="3" t="s">
        <v>151</v>
      </c>
      <c r="B342" s="3" t="s">
        <v>544</v>
      </c>
      <c r="C342" s="17" t="s">
        <v>201</v>
      </c>
      <c r="D342" s="2" t="s">
        <v>200</v>
      </c>
      <c r="E342" s="17"/>
      <c r="F342" s="17"/>
      <c r="G342" s="18">
        <v>35.618477770255538</v>
      </c>
      <c r="H342" s="18">
        <v>4.060915467241804</v>
      </c>
      <c r="I342" s="18">
        <v>5.0636350096783316</v>
      </c>
      <c r="J342" s="18">
        <v>44.743028247175673</v>
      </c>
    </row>
    <row r="343" spans="1:10" ht="12.75" x14ac:dyDescent="0.2">
      <c r="A343" s="3" t="s">
        <v>151</v>
      </c>
      <c r="B343" s="3" t="s">
        <v>544</v>
      </c>
      <c r="C343" s="6"/>
      <c r="D343" s="6"/>
      <c r="E343" s="17"/>
      <c r="F343" s="17"/>
      <c r="G343" s="8"/>
      <c r="H343" s="8"/>
      <c r="I343" s="8"/>
      <c r="J343" s="8"/>
    </row>
    <row r="344" spans="1:10" ht="12.75" x14ac:dyDescent="0.2">
      <c r="A344" s="11" t="s">
        <v>128</v>
      </c>
      <c r="B344" s="11" t="s">
        <v>545</v>
      </c>
      <c r="C344" s="12"/>
      <c r="D344" s="7" t="s">
        <v>380</v>
      </c>
      <c r="E344" s="9" t="s">
        <v>385</v>
      </c>
      <c r="F344" s="9"/>
      <c r="G344" s="13"/>
      <c r="H344" s="13"/>
      <c r="I344" s="13"/>
      <c r="J344" s="13"/>
    </row>
    <row r="345" spans="1:10" s="16" customFormat="1" ht="15" x14ac:dyDescent="0.25">
      <c r="A345" s="3" t="s">
        <v>128</v>
      </c>
      <c r="B345" s="3" t="s">
        <v>545</v>
      </c>
      <c r="C345" s="14" t="s">
        <v>202</v>
      </c>
      <c r="D345" s="15" t="s">
        <v>203</v>
      </c>
      <c r="E345" s="14"/>
      <c r="F345" s="15"/>
      <c r="G345" s="1">
        <v>1328119.75</v>
      </c>
      <c r="H345" s="1">
        <v>142342.26999999999</v>
      </c>
      <c r="I345" s="1">
        <v>574978.65999999992</v>
      </c>
      <c r="J345" s="1">
        <v>2045440.68</v>
      </c>
    </row>
    <row r="346" spans="1:10" ht="12.75" x14ac:dyDescent="0.2">
      <c r="A346" s="3" t="s">
        <v>128</v>
      </c>
      <c r="B346" s="3" t="s">
        <v>545</v>
      </c>
      <c r="C346" s="6" t="s">
        <v>202</v>
      </c>
      <c r="D346" s="6" t="s">
        <v>698</v>
      </c>
      <c r="E346" s="17"/>
      <c r="F346" s="17">
        <v>1032.8</v>
      </c>
      <c r="G346" s="8">
        <v>1285.94</v>
      </c>
      <c r="H346" s="8">
        <v>137.82</v>
      </c>
      <c r="I346" s="8">
        <v>556.72</v>
      </c>
      <c r="J346" s="8">
        <v>1980.48</v>
      </c>
    </row>
    <row r="347" spans="1:10" ht="12.75" x14ac:dyDescent="0.2">
      <c r="A347" s="3" t="str">
        <f>A346</f>
        <v>1050</v>
      </c>
      <c r="B347" s="3" t="str">
        <f>B346</f>
        <v>EL PAELLICOTT 22</v>
      </c>
      <c r="C347" s="55" t="str">
        <f>C346</f>
        <v xml:space="preserve">$ </v>
      </c>
      <c r="D347" s="6" t="s">
        <v>699</v>
      </c>
      <c r="F347" s="17">
        <v>1002</v>
      </c>
      <c r="G347" s="8">
        <v>1325.47</v>
      </c>
      <c r="H347" s="8">
        <v>142.06</v>
      </c>
      <c r="I347" s="8">
        <v>573.83000000000004</v>
      </c>
      <c r="J347" s="8">
        <v>2041.36</v>
      </c>
    </row>
    <row r="348" spans="1:10" s="19" customFormat="1" ht="12.75" x14ac:dyDescent="0.2">
      <c r="A348" s="3" t="s">
        <v>128</v>
      </c>
      <c r="B348" s="3" t="s">
        <v>545</v>
      </c>
      <c r="C348" s="17" t="s">
        <v>201</v>
      </c>
      <c r="D348" s="2" t="s">
        <v>200</v>
      </c>
      <c r="E348" s="17"/>
      <c r="F348" s="17"/>
      <c r="G348" s="18">
        <v>9.8469884895650779</v>
      </c>
      <c r="H348" s="18">
        <v>1.0553586709847242</v>
      </c>
      <c r="I348" s="18">
        <v>4.2630254137592276</v>
      </c>
      <c r="J348" s="18">
        <v>15.16537257430903</v>
      </c>
    </row>
    <row r="349" spans="1:10" ht="12.75" x14ac:dyDescent="0.2">
      <c r="A349" s="3" t="s">
        <v>128</v>
      </c>
      <c r="B349" s="3" t="s">
        <v>545</v>
      </c>
      <c r="C349" s="6"/>
      <c r="D349" s="6"/>
      <c r="E349" s="17"/>
      <c r="F349" s="17"/>
      <c r="G349" s="8"/>
      <c r="H349" s="8"/>
      <c r="I349" s="8"/>
      <c r="J349" s="8"/>
    </row>
    <row r="350" spans="1:10" ht="12.75" x14ac:dyDescent="0.2">
      <c r="A350" s="11" t="s">
        <v>183</v>
      </c>
      <c r="B350" s="11" t="s">
        <v>546</v>
      </c>
      <c r="C350" s="12"/>
      <c r="D350" s="7" t="s">
        <v>380</v>
      </c>
      <c r="E350" s="9" t="s">
        <v>384</v>
      </c>
      <c r="F350" s="9"/>
      <c r="G350" s="13"/>
      <c r="H350" s="13"/>
      <c r="I350" s="13"/>
      <c r="J350" s="13"/>
    </row>
    <row r="351" spans="1:10" s="16" customFormat="1" ht="15" x14ac:dyDescent="0.25">
      <c r="A351" s="3" t="s">
        <v>183</v>
      </c>
      <c r="B351" s="3" t="s">
        <v>546</v>
      </c>
      <c r="C351" s="14" t="s">
        <v>202</v>
      </c>
      <c r="D351" s="15" t="s">
        <v>203</v>
      </c>
      <c r="E351" s="14"/>
      <c r="F351" s="15"/>
      <c r="G351" s="1">
        <v>1853256.74</v>
      </c>
      <c r="H351" s="1">
        <v>188743.52</v>
      </c>
      <c r="I351" s="1">
        <v>439726.85</v>
      </c>
      <c r="J351" s="1">
        <v>2481727.11</v>
      </c>
    </row>
    <row r="352" spans="1:10" ht="12.75" x14ac:dyDescent="0.2">
      <c r="A352" s="3" t="s">
        <v>183</v>
      </c>
      <c r="B352" s="3" t="s">
        <v>546</v>
      </c>
      <c r="C352" s="6" t="s">
        <v>202</v>
      </c>
      <c r="D352" s="6" t="s">
        <v>698</v>
      </c>
      <c r="E352" s="17"/>
      <c r="F352" s="17">
        <v>592.70000000000005</v>
      </c>
      <c r="G352" s="8">
        <v>3126.8</v>
      </c>
      <c r="H352" s="8">
        <v>318.45</v>
      </c>
      <c r="I352" s="8">
        <v>741.9</v>
      </c>
      <c r="J352" s="8">
        <v>4187.16</v>
      </c>
    </row>
    <row r="353" spans="1:10" ht="12.75" x14ac:dyDescent="0.2">
      <c r="A353" s="3" t="str">
        <f>A352</f>
        <v>1060</v>
      </c>
      <c r="B353" s="3" t="str">
        <f>B352</f>
        <v>EL PAPEYTON 23 JT</v>
      </c>
      <c r="C353" s="55" t="str">
        <f>C352</f>
        <v xml:space="preserve">$ </v>
      </c>
      <c r="D353" s="6" t="s">
        <v>699</v>
      </c>
      <c r="F353" s="17">
        <v>614</v>
      </c>
      <c r="G353" s="8">
        <v>3018.33</v>
      </c>
      <c r="H353" s="8">
        <v>307.39999999999998</v>
      </c>
      <c r="I353" s="8">
        <v>716.17</v>
      </c>
      <c r="J353" s="8">
        <v>4041.9</v>
      </c>
    </row>
    <row r="354" spans="1:10" s="19" customFormat="1" ht="12.75" x14ac:dyDescent="0.2">
      <c r="A354" s="3" t="s">
        <v>183</v>
      </c>
      <c r="B354" s="3" t="s">
        <v>546</v>
      </c>
      <c r="C354" s="17" t="s">
        <v>201</v>
      </c>
      <c r="D354" s="2" t="s">
        <v>200</v>
      </c>
      <c r="E354" s="17"/>
      <c r="F354" s="17"/>
      <c r="G354" s="18">
        <v>21.631725579730908</v>
      </c>
      <c r="H354" s="18">
        <v>2.2030666024138958</v>
      </c>
      <c r="I354" s="18">
        <v>5.1326134927422391</v>
      </c>
      <c r="J354" s="18">
        <v>28.967405674887043</v>
      </c>
    </row>
    <row r="355" spans="1:10" ht="12.75" x14ac:dyDescent="0.2">
      <c r="A355" s="3" t="s">
        <v>183</v>
      </c>
      <c r="B355" s="3" t="s">
        <v>546</v>
      </c>
      <c r="C355" s="6"/>
      <c r="D355" s="6"/>
      <c r="E355" s="17"/>
      <c r="F355" s="17"/>
      <c r="G355" s="8"/>
      <c r="H355" s="8"/>
      <c r="I355" s="8"/>
      <c r="J355" s="8"/>
    </row>
    <row r="356" spans="1:10" ht="12.75" x14ac:dyDescent="0.2">
      <c r="A356" s="11" t="s">
        <v>127</v>
      </c>
      <c r="B356" s="11" t="s">
        <v>547</v>
      </c>
      <c r="C356" s="12"/>
      <c r="D356" s="7" t="s">
        <v>380</v>
      </c>
      <c r="E356" s="9" t="s">
        <v>383</v>
      </c>
      <c r="F356" s="9"/>
      <c r="G356" s="13"/>
      <c r="H356" s="13"/>
      <c r="I356" s="13"/>
      <c r="J356" s="13"/>
    </row>
    <row r="357" spans="1:10" s="16" customFormat="1" ht="15" x14ac:dyDescent="0.25">
      <c r="A357" s="3" t="s">
        <v>127</v>
      </c>
      <c r="B357" s="3" t="s">
        <v>547</v>
      </c>
      <c r="C357" s="14" t="s">
        <v>202</v>
      </c>
      <c r="D357" s="15" t="s">
        <v>203</v>
      </c>
      <c r="E357" s="14"/>
      <c r="F357" s="15"/>
      <c r="G357" s="1">
        <v>1257011.95</v>
      </c>
      <c r="H357" s="1">
        <v>120521.33</v>
      </c>
      <c r="I357" s="1">
        <v>778946</v>
      </c>
      <c r="J357" s="1">
        <v>2156479.2800000003</v>
      </c>
    </row>
    <row r="358" spans="1:10" ht="12.75" x14ac:dyDescent="0.2">
      <c r="A358" s="3" t="s">
        <v>127</v>
      </c>
      <c r="B358" s="3" t="s">
        <v>547</v>
      </c>
      <c r="C358" s="6" t="s">
        <v>202</v>
      </c>
      <c r="D358" s="6" t="s">
        <v>698</v>
      </c>
      <c r="E358" s="17"/>
      <c r="F358" s="17">
        <v>267</v>
      </c>
      <c r="G358" s="8">
        <v>4707.91</v>
      </c>
      <c r="H358" s="8">
        <v>451.39</v>
      </c>
      <c r="I358" s="8">
        <v>2917.4</v>
      </c>
      <c r="J358" s="8">
        <v>8076.7</v>
      </c>
    </row>
    <row r="359" spans="1:10" ht="12.75" x14ac:dyDescent="0.2">
      <c r="A359" s="3" t="str">
        <f>A358</f>
        <v>1070</v>
      </c>
      <c r="B359" s="3" t="str">
        <f>B358</f>
        <v>EL PAHANOVER 28</v>
      </c>
      <c r="C359" s="55" t="str">
        <f>C358</f>
        <v xml:space="preserve">$ </v>
      </c>
      <c r="D359" s="6" t="s">
        <v>699</v>
      </c>
      <c r="F359" s="17">
        <v>283</v>
      </c>
      <c r="G359" s="8">
        <v>4441.74</v>
      </c>
      <c r="H359" s="8">
        <v>425.87</v>
      </c>
      <c r="I359" s="8">
        <v>2752.46</v>
      </c>
      <c r="J359" s="8">
        <v>7620.07</v>
      </c>
    </row>
    <row r="360" spans="1:10" s="19" customFormat="1" ht="12.75" x14ac:dyDescent="0.2">
      <c r="A360" s="3" t="s">
        <v>127</v>
      </c>
      <c r="B360" s="3" t="s">
        <v>547</v>
      </c>
      <c r="C360" s="17" t="s">
        <v>201</v>
      </c>
      <c r="D360" s="2" t="s">
        <v>200</v>
      </c>
      <c r="E360" s="17"/>
      <c r="F360" s="17"/>
      <c r="G360" s="18">
        <v>19.833593409965136</v>
      </c>
      <c r="H360" s="18">
        <v>1.9016295401553136</v>
      </c>
      <c r="I360" s="18">
        <v>12.290494336445017</v>
      </c>
      <c r="J360" s="18">
        <v>34.025717286565474</v>
      </c>
    </row>
    <row r="361" spans="1:10" ht="12.75" x14ac:dyDescent="0.2">
      <c r="A361" s="3" t="s">
        <v>127</v>
      </c>
      <c r="B361" s="3" t="s">
        <v>547</v>
      </c>
      <c r="C361" s="6"/>
      <c r="D361" s="6"/>
      <c r="E361" s="17"/>
      <c r="F361" s="17"/>
      <c r="G361" s="8"/>
      <c r="H361" s="8"/>
      <c r="I361" s="8"/>
      <c r="J361" s="8"/>
    </row>
    <row r="362" spans="1:10" ht="12.75" x14ac:dyDescent="0.2">
      <c r="A362" s="11" t="s">
        <v>55</v>
      </c>
      <c r="B362" s="11" t="s">
        <v>548</v>
      </c>
      <c r="C362" s="12"/>
      <c r="D362" s="7" t="s">
        <v>380</v>
      </c>
      <c r="E362" s="9" t="s">
        <v>382</v>
      </c>
      <c r="F362" s="9"/>
      <c r="G362" s="13"/>
      <c r="H362" s="13"/>
      <c r="I362" s="13"/>
      <c r="J362" s="13"/>
    </row>
    <row r="363" spans="1:10" s="16" customFormat="1" ht="15" x14ac:dyDescent="0.25">
      <c r="A363" s="3" t="s">
        <v>55</v>
      </c>
      <c r="B363" s="3" t="s">
        <v>548</v>
      </c>
      <c r="C363" s="14" t="s">
        <v>202</v>
      </c>
      <c r="D363" s="15" t="s">
        <v>203</v>
      </c>
      <c r="E363" s="14"/>
      <c r="F363" s="15"/>
      <c r="G363" s="1">
        <v>27338023.289999999</v>
      </c>
      <c r="H363" s="1">
        <v>2843101.66</v>
      </c>
      <c r="I363" s="1">
        <v>7242721.25</v>
      </c>
      <c r="J363" s="1">
        <v>37423846.200000003</v>
      </c>
    </row>
    <row r="364" spans="1:10" ht="12.75" x14ac:dyDescent="0.2">
      <c r="A364" s="3" t="s">
        <v>55</v>
      </c>
      <c r="B364" s="3" t="s">
        <v>548</v>
      </c>
      <c r="C364" s="6" t="s">
        <v>202</v>
      </c>
      <c r="D364" s="6" t="s">
        <v>698</v>
      </c>
      <c r="E364" s="17"/>
      <c r="F364" s="17">
        <v>6408.8</v>
      </c>
      <c r="G364" s="8">
        <v>4265.7</v>
      </c>
      <c r="H364" s="8">
        <v>443.62</v>
      </c>
      <c r="I364" s="8">
        <v>1130.1199999999999</v>
      </c>
      <c r="J364" s="8">
        <v>5839.45</v>
      </c>
    </row>
    <row r="365" spans="1:10" ht="12.75" x14ac:dyDescent="0.2">
      <c r="A365" s="3" t="str">
        <f>A364</f>
        <v>1080</v>
      </c>
      <c r="B365" s="3" t="str">
        <f>B364</f>
        <v>EL PALEWIS-PALMER</v>
      </c>
      <c r="C365" s="55" t="str">
        <f>C364</f>
        <v xml:space="preserve">$ </v>
      </c>
      <c r="D365" s="6" t="s">
        <v>699</v>
      </c>
      <c r="F365" s="17">
        <v>6637</v>
      </c>
      <c r="G365" s="8">
        <v>4119.03</v>
      </c>
      <c r="H365" s="8">
        <v>428.37</v>
      </c>
      <c r="I365" s="8">
        <v>1091.26</v>
      </c>
      <c r="J365" s="8">
        <v>5638.67</v>
      </c>
    </row>
    <row r="366" spans="1:10" s="19" customFormat="1" ht="12.75" x14ac:dyDescent="0.2">
      <c r="A366" s="3" t="s">
        <v>55</v>
      </c>
      <c r="B366" s="3" t="s">
        <v>548</v>
      </c>
      <c r="C366" s="17" t="s">
        <v>201</v>
      </c>
      <c r="D366" s="2" t="s">
        <v>200</v>
      </c>
      <c r="E366" s="17"/>
      <c r="F366" s="17"/>
      <c r="G366" s="18">
        <v>32.682599790458276</v>
      </c>
      <c r="H366" s="18">
        <v>3.3989273010589924</v>
      </c>
      <c r="I366" s="18">
        <v>8.6586713858783053</v>
      </c>
      <c r="J366" s="18">
        <v>44.740198477395573</v>
      </c>
    </row>
    <row r="367" spans="1:10" ht="12.75" x14ac:dyDescent="0.2">
      <c r="A367" s="3" t="s">
        <v>55</v>
      </c>
      <c r="B367" s="3" t="s">
        <v>548</v>
      </c>
      <c r="C367" s="6"/>
      <c r="D367" s="6"/>
      <c r="E367" s="17"/>
      <c r="F367" s="17"/>
      <c r="G367" s="8"/>
      <c r="H367" s="8"/>
      <c r="I367" s="8"/>
      <c r="J367" s="8"/>
    </row>
    <row r="368" spans="1:10" ht="12.75" x14ac:dyDescent="0.2">
      <c r="A368" s="11" t="s">
        <v>4</v>
      </c>
      <c r="B368" s="11" t="s">
        <v>709</v>
      </c>
      <c r="C368" s="12"/>
      <c r="D368" s="7" t="s">
        <v>380</v>
      </c>
      <c r="E368" s="9" t="s">
        <v>710</v>
      </c>
      <c r="F368" s="9"/>
      <c r="G368" s="13"/>
      <c r="H368" s="13"/>
      <c r="I368" s="13"/>
      <c r="J368" s="13"/>
    </row>
    <row r="369" spans="1:10" s="16" customFormat="1" ht="15" x14ac:dyDescent="0.25">
      <c r="A369" s="3" t="s">
        <v>4</v>
      </c>
      <c r="B369" s="3" t="s">
        <v>709</v>
      </c>
      <c r="C369" s="14" t="s">
        <v>202</v>
      </c>
      <c r="D369" s="15" t="s">
        <v>203</v>
      </c>
      <c r="E369" s="14"/>
      <c r="F369" s="15"/>
      <c r="G369" s="1">
        <v>56521369.130000003</v>
      </c>
      <c r="H369" s="1">
        <v>5636092.4100000001</v>
      </c>
      <c r="I369" s="1">
        <v>-11644452.109999999</v>
      </c>
      <c r="J369" s="1">
        <v>50513009.430000007</v>
      </c>
    </row>
    <row r="370" spans="1:10" ht="12.75" x14ac:dyDescent="0.2">
      <c r="A370" s="3" t="s">
        <v>4</v>
      </c>
      <c r="B370" s="3" t="s">
        <v>709</v>
      </c>
      <c r="C370" s="6" t="s">
        <v>202</v>
      </c>
      <c r="D370" s="6" t="s">
        <v>698</v>
      </c>
      <c r="E370" s="17"/>
      <c r="F370" s="17">
        <v>28111.1</v>
      </c>
      <c r="G370" s="8">
        <v>2010.64</v>
      </c>
      <c r="H370" s="8">
        <v>200.49</v>
      </c>
      <c r="I370" s="8">
        <v>-414.23</v>
      </c>
      <c r="J370" s="8">
        <v>1796.91</v>
      </c>
    </row>
    <row r="371" spans="1:10" ht="12.75" x14ac:dyDescent="0.2">
      <c r="A371" s="3" t="str">
        <f>A370</f>
        <v>1110</v>
      </c>
      <c r="B371" s="3" t="str">
        <f>B370</f>
        <v>EL PADISTRICT 49</v>
      </c>
      <c r="C371" s="55" t="str">
        <f>C370</f>
        <v xml:space="preserve">$ </v>
      </c>
      <c r="D371" s="6" t="s">
        <v>699</v>
      </c>
      <c r="F371" s="17">
        <v>24767</v>
      </c>
      <c r="G371" s="8">
        <v>2282.12</v>
      </c>
      <c r="H371" s="8">
        <v>227.56</v>
      </c>
      <c r="I371" s="8">
        <v>-470.16</v>
      </c>
      <c r="J371" s="8">
        <v>2039.53</v>
      </c>
    </row>
    <row r="372" spans="1:10" s="19" customFormat="1" ht="12.75" x14ac:dyDescent="0.2">
      <c r="A372" s="3" t="s">
        <v>4</v>
      </c>
      <c r="B372" s="3" t="s">
        <v>709</v>
      </c>
      <c r="C372" s="17" t="s">
        <v>201</v>
      </c>
      <c r="D372" s="2" t="s">
        <v>200</v>
      </c>
      <c r="E372" s="17"/>
      <c r="F372" s="17"/>
      <c r="G372" s="18">
        <v>18.704512817961831</v>
      </c>
      <c r="H372" s="18">
        <v>1.8651417039030667</v>
      </c>
      <c r="I372" s="18">
        <v>-3.85347713797742</v>
      </c>
      <c r="J372" s="18">
        <v>16.71617738388748</v>
      </c>
    </row>
    <row r="373" spans="1:10" ht="12.75" x14ac:dyDescent="0.2">
      <c r="A373" s="3" t="s">
        <v>4</v>
      </c>
      <c r="B373" s="3" t="s">
        <v>709</v>
      </c>
      <c r="C373" s="6"/>
      <c r="D373" s="6"/>
      <c r="E373" s="17"/>
      <c r="F373" s="17"/>
      <c r="G373" s="8"/>
      <c r="H373" s="8"/>
      <c r="I373" s="8"/>
      <c r="J373" s="8"/>
    </row>
    <row r="374" spans="1:10" ht="12.75" x14ac:dyDescent="0.2">
      <c r="A374" s="11" t="s">
        <v>20</v>
      </c>
      <c r="B374" s="11" t="s">
        <v>549</v>
      </c>
      <c r="C374" s="12"/>
      <c r="D374" s="7" t="s">
        <v>380</v>
      </c>
      <c r="E374" s="9" t="s">
        <v>381</v>
      </c>
      <c r="F374" s="9"/>
      <c r="G374" s="13"/>
      <c r="H374" s="13"/>
      <c r="I374" s="13"/>
      <c r="J374" s="13"/>
    </row>
    <row r="375" spans="1:10" s="16" customFormat="1" ht="15" x14ac:dyDescent="0.25">
      <c r="A375" s="3" t="s">
        <v>20</v>
      </c>
      <c r="B375" s="3" t="s">
        <v>549</v>
      </c>
      <c r="C375" s="14" t="s">
        <v>202</v>
      </c>
      <c r="D375" s="15" t="s">
        <v>203</v>
      </c>
      <c r="E375" s="14"/>
      <c r="F375" s="15"/>
      <c r="G375" s="1">
        <v>230733.66</v>
      </c>
      <c r="H375" s="1">
        <v>17150.84</v>
      </c>
      <c r="I375" s="1">
        <v>92952.639999999985</v>
      </c>
      <c r="J375" s="1">
        <v>340837.14</v>
      </c>
    </row>
    <row r="376" spans="1:10" ht="12.75" x14ac:dyDescent="0.2">
      <c r="A376" s="3" t="s">
        <v>20</v>
      </c>
      <c r="B376" s="3" t="s">
        <v>549</v>
      </c>
      <c r="C376" s="6" t="s">
        <v>202</v>
      </c>
      <c r="D376" s="6" t="s">
        <v>698</v>
      </c>
      <c r="E376" s="17"/>
      <c r="F376" s="17">
        <v>176.1</v>
      </c>
      <c r="G376" s="8">
        <v>1310.24</v>
      </c>
      <c r="H376" s="8">
        <v>97.39</v>
      </c>
      <c r="I376" s="8">
        <v>527.84</v>
      </c>
      <c r="J376" s="8">
        <v>1935.47</v>
      </c>
    </row>
    <row r="377" spans="1:10" ht="12.75" x14ac:dyDescent="0.2">
      <c r="A377" s="3" t="str">
        <f>A376</f>
        <v>1120</v>
      </c>
      <c r="B377" s="3" t="str">
        <f>B376</f>
        <v>EL PAEDISON 54 JT</v>
      </c>
      <c r="C377" s="55" t="str">
        <f>C376</f>
        <v xml:space="preserve">$ </v>
      </c>
      <c r="D377" s="6" t="s">
        <v>699</v>
      </c>
      <c r="F377" s="17">
        <v>137</v>
      </c>
      <c r="G377" s="8">
        <v>1684.19</v>
      </c>
      <c r="H377" s="8">
        <v>125.19</v>
      </c>
      <c r="I377" s="8">
        <v>678.49</v>
      </c>
      <c r="J377" s="8">
        <v>2487.86</v>
      </c>
    </row>
    <row r="378" spans="1:10" s="19" customFormat="1" ht="12.75" x14ac:dyDescent="0.2">
      <c r="A378" s="3" t="s">
        <v>20</v>
      </c>
      <c r="B378" s="3" t="s">
        <v>549</v>
      </c>
      <c r="C378" s="17" t="s">
        <v>201</v>
      </c>
      <c r="D378" s="2" t="s">
        <v>200</v>
      </c>
      <c r="E378" s="17"/>
      <c r="F378" s="17"/>
      <c r="G378" s="18">
        <v>7.1404025758430443</v>
      </c>
      <c r="H378" s="18">
        <v>0.53075872030926019</v>
      </c>
      <c r="I378" s="18">
        <v>2.8765602300393067</v>
      </c>
      <c r="J378" s="18">
        <v>10.547721526191612</v>
      </c>
    </row>
    <row r="379" spans="1:10" ht="12.75" x14ac:dyDescent="0.2">
      <c r="A379" s="3" t="s">
        <v>20</v>
      </c>
      <c r="B379" s="3" t="s">
        <v>549</v>
      </c>
      <c r="C379" s="6"/>
      <c r="D379" s="6"/>
      <c r="E379" s="17"/>
      <c r="F379" s="17"/>
      <c r="G379" s="8"/>
      <c r="H379" s="8"/>
      <c r="I379" s="8"/>
      <c r="J379" s="8"/>
    </row>
    <row r="380" spans="1:10" ht="12.75" x14ac:dyDescent="0.2">
      <c r="A380" s="11" t="s">
        <v>83</v>
      </c>
      <c r="B380" s="11" t="s">
        <v>550</v>
      </c>
      <c r="C380" s="12"/>
      <c r="D380" s="7" t="s">
        <v>380</v>
      </c>
      <c r="E380" s="9" t="s">
        <v>379</v>
      </c>
      <c r="F380" s="9"/>
      <c r="G380" s="13"/>
      <c r="H380" s="13"/>
      <c r="I380" s="13"/>
      <c r="J380" s="13"/>
    </row>
    <row r="381" spans="1:10" s="16" customFormat="1" ht="15" x14ac:dyDescent="0.25">
      <c r="A381" s="3" t="s">
        <v>83</v>
      </c>
      <c r="B381" s="3" t="s">
        <v>550</v>
      </c>
      <c r="C381" s="14" t="s">
        <v>202</v>
      </c>
      <c r="D381" s="15" t="s">
        <v>203</v>
      </c>
      <c r="E381" s="14"/>
      <c r="F381" s="15"/>
      <c r="G381" s="1">
        <v>901636.79999999993</v>
      </c>
      <c r="H381" s="1">
        <v>85402.4</v>
      </c>
      <c r="I381" s="1">
        <v>639829.91999999993</v>
      </c>
      <c r="J381" s="1">
        <v>1626869.1199999999</v>
      </c>
    </row>
    <row r="382" spans="1:10" ht="12.75" x14ac:dyDescent="0.2">
      <c r="A382" s="3" t="s">
        <v>83</v>
      </c>
      <c r="B382" s="3" t="s">
        <v>550</v>
      </c>
      <c r="C382" s="6" t="s">
        <v>202</v>
      </c>
      <c r="D382" s="6" t="s">
        <v>698</v>
      </c>
      <c r="E382" s="17"/>
      <c r="F382" s="17">
        <v>298</v>
      </c>
      <c r="G382" s="8">
        <v>3025.63</v>
      </c>
      <c r="H382" s="8">
        <v>286.58999999999997</v>
      </c>
      <c r="I382" s="8">
        <v>2147.08</v>
      </c>
      <c r="J382" s="8">
        <v>5459.29</v>
      </c>
    </row>
    <row r="383" spans="1:10" ht="12.75" x14ac:dyDescent="0.2">
      <c r="A383" s="3" t="str">
        <f>A382</f>
        <v>1130</v>
      </c>
      <c r="B383" s="3" t="str">
        <f>B382</f>
        <v xml:space="preserve">EL PAMIAMI/YODER </v>
      </c>
      <c r="C383" s="55" t="str">
        <f>C382</f>
        <v xml:space="preserve">$ </v>
      </c>
      <c r="D383" s="6" t="s">
        <v>699</v>
      </c>
      <c r="F383" s="17">
        <v>313</v>
      </c>
      <c r="G383" s="8">
        <v>2880.63</v>
      </c>
      <c r="H383" s="8">
        <v>272.85000000000002</v>
      </c>
      <c r="I383" s="8">
        <v>2044.19</v>
      </c>
      <c r="J383" s="8">
        <v>5197.66</v>
      </c>
    </row>
    <row r="384" spans="1:10" s="19" customFormat="1" ht="12.75" x14ac:dyDescent="0.2">
      <c r="A384" s="3" t="s">
        <v>83</v>
      </c>
      <c r="B384" s="3" t="s">
        <v>550</v>
      </c>
      <c r="C384" s="17" t="s">
        <v>201</v>
      </c>
      <c r="D384" s="2" t="s">
        <v>200</v>
      </c>
      <c r="E384" s="17"/>
      <c r="F384" s="17"/>
      <c r="G384" s="18">
        <v>15.867902917564285</v>
      </c>
      <c r="H384" s="18">
        <v>1.5029965415419957</v>
      </c>
      <c r="I384" s="18">
        <v>11.260364544030283</v>
      </c>
      <c r="J384" s="18">
        <v>28.631264003136565</v>
      </c>
    </row>
    <row r="385" spans="1:10" ht="12.75" x14ac:dyDescent="0.2">
      <c r="A385" s="3" t="s">
        <v>83</v>
      </c>
      <c r="B385" s="3" t="s">
        <v>550</v>
      </c>
      <c r="C385" s="6"/>
      <c r="D385" s="6"/>
      <c r="E385" s="17"/>
      <c r="F385" s="17"/>
      <c r="G385" s="8"/>
      <c r="H385" s="8"/>
      <c r="I385" s="8"/>
      <c r="J385" s="8"/>
    </row>
    <row r="386" spans="1:10" ht="12.75" x14ac:dyDescent="0.2">
      <c r="A386" s="11" t="s">
        <v>21</v>
      </c>
      <c r="B386" s="11" t="s">
        <v>551</v>
      </c>
      <c r="C386" s="12"/>
      <c r="D386" s="7" t="s">
        <v>377</v>
      </c>
      <c r="E386" s="9" t="s">
        <v>378</v>
      </c>
      <c r="F386" s="9"/>
      <c r="G386" s="13"/>
      <c r="H386" s="13"/>
      <c r="I386" s="13"/>
      <c r="J386" s="13"/>
    </row>
    <row r="387" spans="1:10" s="16" customFormat="1" ht="15" x14ac:dyDescent="0.25">
      <c r="A387" s="3" t="s">
        <v>21</v>
      </c>
      <c r="B387" s="3" t="s">
        <v>551</v>
      </c>
      <c r="C387" s="14" t="s">
        <v>202</v>
      </c>
      <c r="D387" s="15" t="s">
        <v>203</v>
      </c>
      <c r="E387" s="14"/>
      <c r="F387" s="15"/>
      <c r="G387" s="1">
        <v>12760960.15</v>
      </c>
      <c r="H387" s="1">
        <v>1806169.08</v>
      </c>
      <c r="I387" s="1">
        <v>2097346.9300000002</v>
      </c>
      <c r="J387" s="1">
        <v>16664476.16</v>
      </c>
    </row>
    <row r="388" spans="1:10" ht="12.75" x14ac:dyDescent="0.2">
      <c r="A388" s="3" t="s">
        <v>21</v>
      </c>
      <c r="B388" s="3" t="s">
        <v>551</v>
      </c>
      <c r="C388" s="6" t="s">
        <v>202</v>
      </c>
      <c r="D388" s="6" t="s">
        <v>698</v>
      </c>
      <c r="E388" s="17"/>
      <c r="F388" s="17">
        <v>3570.6</v>
      </c>
      <c r="G388" s="8">
        <v>3573.9</v>
      </c>
      <c r="H388" s="8">
        <v>505.84</v>
      </c>
      <c r="I388" s="8">
        <v>587.39</v>
      </c>
      <c r="J388" s="8">
        <v>4667.1400000000003</v>
      </c>
    </row>
    <row r="389" spans="1:10" ht="12.75" x14ac:dyDescent="0.2">
      <c r="A389" s="3" t="str">
        <f>A388</f>
        <v>1140</v>
      </c>
      <c r="B389" s="3" t="str">
        <f>B388</f>
        <v>FREMOCANON CITY R</v>
      </c>
      <c r="C389" s="55" t="str">
        <f>C388</f>
        <v xml:space="preserve">$ </v>
      </c>
      <c r="D389" s="6" t="s">
        <v>699</v>
      </c>
      <c r="F389" s="17">
        <v>3325</v>
      </c>
      <c r="G389" s="8">
        <v>3837.88</v>
      </c>
      <c r="H389" s="8">
        <v>543.21</v>
      </c>
      <c r="I389" s="8">
        <v>630.78</v>
      </c>
      <c r="J389" s="8">
        <v>5011.87</v>
      </c>
    </row>
    <row r="390" spans="1:10" s="19" customFormat="1" ht="12.75" x14ac:dyDescent="0.2">
      <c r="A390" s="3" t="s">
        <v>21</v>
      </c>
      <c r="B390" s="3" t="s">
        <v>551</v>
      </c>
      <c r="C390" s="17" t="s">
        <v>201</v>
      </c>
      <c r="D390" s="2" t="s">
        <v>200</v>
      </c>
      <c r="E390" s="17"/>
      <c r="F390" s="17"/>
      <c r="G390" s="18">
        <v>23.536341438280385</v>
      </c>
      <c r="H390" s="18">
        <v>3.3313020072509794</v>
      </c>
      <c r="I390" s="18">
        <v>3.868351039322786</v>
      </c>
      <c r="J390" s="18">
        <v>30.73599448485415</v>
      </c>
    </row>
    <row r="391" spans="1:10" ht="12.75" x14ac:dyDescent="0.2">
      <c r="A391" s="3" t="s">
        <v>21</v>
      </c>
      <c r="B391" s="3" t="s">
        <v>551</v>
      </c>
      <c r="C391" s="6"/>
      <c r="D391" s="6"/>
      <c r="E391" s="17"/>
      <c r="F391" s="17"/>
      <c r="G391" s="8"/>
      <c r="H391" s="8"/>
      <c r="I391" s="8"/>
      <c r="J391" s="8"/>
    </row>
    <row r="392" spans="1:10" ht="12.75" x14ac:dyDescent="0.2">
      <c r="A392" s="11" t="s">
        <v>110</v>
      </c>
      <c r="B392" s="11" t="s">
        <v>552</v>
      </c>
      <c r="C392" s="12"/>
      <c r="D392" s="7" t="s">
        <v>377</v>
      </c>
      <c r="E392" s="9" t="s">
        <v>711</v>
      </c>
      <c r="F392" s="9"/>
      <c r="G392" s="13"/>
      <c r="H392" s="13"/>
      <c r="I392" s="13"/>
      <c r="J392" s="13"/>
    </row>
    <row r="393" spans="1:10" s="16" customFormat="1" ht="15" x14ac:dyDescent="0.25">
      <c r="A393" s="3" t="s">
        <v>110</v>
      </c>
      <c r="B393" s="3" t="s">
        <v>552</v>
      </c>
      <c r="C393" s="14" t="s">
        <v>202</v>
      </c>
      <c r="D393" s="15" t="s">
        <v>203</v>
      </c>
      <c r="E393" s="14"/>
      <c r="F393" s="15"/>
      <c r="G393" s="1">
        <v>5013614.42</v>
      </c>
      <c r="H393" s="1">
        <v>674952.44</v>
      </c>
      <c r="I393" s="1">
        <v>1559810.5299999998</v>
      </c>
      <c r="J393" s="1">
        <v>7248377.3899999987</v>
      </c>
    </row>
    <row r="394" spans="1:10" ht="12.75" x14ac:dyDescent="0.2">
      <c r="A394" s="3" t="s">
        <v>110</v>
      </c>
      <c r="B394" s="3" t="s">
        <v>552</v>
      </c>
      <c r="C394" s="6" t="s">
        <v>202</v>
      </c>
      <c r="D394" s="6" t="s">
        <v>698</v>
      </c>
      <c r="E394" s="17"/>
      <c r="F394" s="17">
        <v>1383.1</v>
      </c>
      <c r="G394" s="8">
        <v>3624.91</v>
      </c>
      <c r="H394" s="8">
        <v>488</v>
      </c>
      <c r="I394" s="8">
        <v>1127.76</v>
      </c>
      <c r="J394" s="8">
        <v>5240.67</v>
      </c>
    </row>
    <row r="395" spans="1:10" ht="12.75" x14ac:dyDescent="0.2">
      <c r="A395" s="3" t="str">
        <f>A394</f>
        <v>1150</v>
      </c>
      <c r="B395" s="3" t="str">
        <f>B394</f>
        <v>FREMOFLORENCE RE-</v>
      </c>
      <c r="C395" s="55" t="str">
        <f>C394</f>
        <v xml:space="preserve">$ </v>
      </c>
      <c r="D395" s="6" t="s">
        <v>699</v>
      </c>
      <c r="F395" s="17">
        <v>1426</v>
      </c>
      <c r="G395" s="8">
        <v>3515.86</v>
      </c>
      <c r="H395" s="8">
        <v>473.32</v>
      </c>
      <c r="I395" s="8">
        <v>1093.8399999999999</v>
      </c>
      <c r="J395" s="8">
        <v>5083.01</v>
      </c>
    </row>
    <row r="396" spans="1:10" s="19" customFormat="1" ht="12.75" x14ac:dyDescent="0.2">
      <c r="A396" s="3" t="s">
        <v>110</v>
      </c>
      <c r="B396" s="3" t="s">
        <v>552</v>
      </c>
      <c r="C396" s="17" t="s">
        <v>201</v>
      </c>
      <c r="D396" s="2" t="s">
        <v>200</v>
      </c>
      <c r="E396" s="17"/>
      <c r="F396" s="17"/>
      <c r="G396" s="18">
        <v>24.917269805523233</v>
      </c>
      <c r="H396" s="18">
        <v>3.3544606035691569</v>
      </c>
      <c r="I396" s="18">
        <v>7.7521357977716576</v>
      </c>
      <c r="J396" s="18">
        <v>36.023866206864042</v>
      </c>
    </row>
    <row r="397" spans="1:10" ht="12.75" x14ac:dyDescent="0.2">
      <c r="A397" s="3" t="s">
        <v>110</v>
      </c>
      <c r="B397" s="3" t="s">
        <v>552</v>
      </c>
      <c r="C397" s="6"/>
      <c r="D397" s="6"/>
      <c r="E397" s="17"/>
      <c r="F397" s="17"/>
      <c r="G397" s="8"/>
      <c r="H397" s="8"/>
      <c r="I397" s="8"/>
      <c r="J397" s="8"/>
    </row>
    <row r="398" spans="1:10" ht="12.75" x14ac:dyDescent="0.2">
      <c r="A398" s="11" t="s">
        <v>141</v>
      </c>
      <c r="B398" s="11" t="s">
        <v>553</v>
      </c>
      <c r="C398" s="12"/>
      <c r="D398" s="7" t="s">
        <v>377</v>
      </c>
      <c r="E398" s="9" t="s">
        <v>376</v>
      </c>
      <c r="F398" s="9"/>
      <c r="G398" s="13"/>
      <c r="H398" s="13"/>
      <c r="I398" s="13"/>
      <c r="J398" s="13"/>
    </row>
    <row r="399" spans="1:10" s="16" customFormat="1" ht="15" x14ac:dyDescent="0.25">
      <c r="A399" s="3" t="s">
        <v>141</v>
      </c>
      <c r="B399" s="3" t="s">
        <v>553</v>
      </c>
      <c r="C399" s="14" t="s">
        <v>202</v>
      </c>
      <c r="D399" s="15" t="s">
        <v>203</v>
      </c>
      <c r="E399" s="14"/>
      <c r="F399" s="15"/>
      <c r="G399" s="1">
        <v>1857351.1</v>
      </c>
      <c r="H399" s="1">
        <v>252291.21</v>
      </c>
      <c r="I399" s="1">
        <v>157239.35999999999</v>
      </c>
      <c r="J399" s="1">
        <v>2266881.67</v>
      </c>
    </row>
    <row r="400" spans="1:10" ht="12.75" x14ac:dyDescent="0.2">
      <c r="A400" s="3" t="s">
        <v>141</v>
      </c>
      <c r="B400" s="3" t="s">
        <v>553</v>
      </c>
      <c r="C400" s="6" t="s">
        <v>202</v>
      </c>
      <c r="D400" s="6" t="s">
        <v>698</v>
      </c>
      <c r="E400" s="17"/>
      <c r="F400" s="17">
        <v>204.9</v>
      </c>
      <c r="G400" s="8">
        <v>9064.67</v>
      </c>
      <c r="H400" s="8">
        <v>1231.29</v>
      </c>
      <c r="I400" s="8">
        <v>767.4</v>
      </c>
      <c r="J400" s="8">
        <v>11063.36</v>
      </c>
    </row>
    <row r="401" spans="1:10" ht="12.75" x14ac:dyDescent="0.2">
      <c r="A401" s="3" t="str">
        <f>A400</f>
        <v>1160</v>
      </c>
      <c r="B401" s="3" t="str">
        <f>B400</f>
        <v>FREMOCOTOPAXI RE-</v>
      </c>
      <c r="C401" s="55" t="str">
        <f>C400</f>
        <v xml:space="preserve">$ </v>
      </c>
      <c r="D401" s="6" t="s">
        <v>699</v>
      </c>
      <c r="F401" s="17">
        <v>208</v>
      </c>
      <c r="G401" s="8">
        <v>8929.57</v>
      </c>
      <c r="H401" s="8">
        <v>1212.94</v>
      </c>
      <c r="I401" s="8">
        <v>755.96</v>
      </c>
      <c r="J401" s="8">
        <v>10898.47</v>
      </c>
    </row>
    <row r="402" spans="1:10" s="19" customFormat="1" ht="12.75" x14ac:dyDescent="0.2">
      <c r="A402" s="3" t="s">
        <v>141</v>
      </c>
      <c r="B402" s="3" t="s">
        <v>553</v>
      </c>
      <c r="C402" s="17" t="s">
        <v>201</v>
      </c>
      <c r="D402" s="2" t="s">
        <v>200</v>
      </c>
      <c r="E402" s="17"/>
      <c r="F402" s="17"/>
      <c r="G402" s="18">
        <v>44.303255433291888</v>
      </c>
      <c r="H402" s="18">
        <v>6.0178831671644</v>
      </c>
      <c r="I402" s="18">
        <v>3.7506185719260818</v>
      </c>
      <c r="J402" s="18">
        <v>54.071757172382362</v>
      </c>
    </row>
    <row r="403" spans="1:10" ht="12.75" x14ac:dyDescent="0.2">
      <c r="A403" s="3" t="s">
        <v>141</v>
      </c>
      <c r="B403" s="3" t="s">
        <v>553</v>
      </c>
      <c r="C403" s="6"/>
      <c r="D403" s="6"/>
      <c r="E403" s="17"/>
      <c r="F403" s="17"/>
      <c r="G403" s="8"/>
      <c r="H403" s="8"/>
      <c r="I403" s="8"/>
      <c r="J403" s="8"/>
    </row>
    <row r="404" spans="1:10" ht="12.75" x14ac:dyDescent="0.2">
      <c r="A404" s="11" t="s">
        <v>144</v>
      </c>
      <c r="B404" s="11" t="s">
        <v>554</v>
      </c>
      <c r="C404" s="12"/>
      <c r="D404" s="7" t="s">
        <v>373</v>
      </c>
      <c r="E404" s="9" t="s">
        <v>375</v>
      </c>
      <c r="F404" s="9"/>
      <c r="G404" s="13"/>
      <c r="H404" s="13"/>
      <c r="I404" s="13"/>
      <c r="J404" s="13"/>
    </row>
    <row r="405" spans="1:10" s="16" customFormat="1" ht="15" x14ac:dyDescent="0.25">
      <c r="A405" s="3" t="s">
        <v>144</v>
      </c>
      <c r="B405" s="3" t="s">
        <v>554</v>
      </c>
      <c r="C405" s="14" t="s">
        <v>202</v>
      </c>
      <c r="D405" s="15" t="s">
        <v>203</v>
      </c>
      <c r="E405" s="14"/>
      <c r="F405" s="15"/>
      <c r="G405" s="1">
        <v>58686467.559999995</v>
      </c>
      <c r="H405" s="1">
        <v>3333241.96</v>
      </c>
      <c r="I405" s="1">
        <v>7703629.9299999997</v>
      </c>
      <c r="J405" s="1">
        <v>69723339.449999988</v>
      </c>
    </row>
    <row r="406" spans="1:10" ht="12.75" x14ac:dyDescent="0.2">
      <c r="A406" s="3" t="s">
        <v>144</v>
      </c>
      <c r="B406" s="3" t="s">
        <v>554</v>
      </c>
      <c r="C406" s="6" t="s">
        <v>202</v>
      </c>
      <c r="D406" s="6" t="s">
        <v>698</v>
      </c>
      <c r="E406" s="17"/>
      <c r="F406" s="17">
        <v>5478.4</v>
      </c>
      <c r="G406" s="8">
        <v>10712.34</v>
      </c>
      <c r="H406" s="8">
        <v>608.42999999999995</v>
      </c>
      <c r="I406" s="8">
        <v>1406.18</v>
      </c>
      <c r="J406" s="8">
        <v>12726.95</v>
      </c>
    </row>
    <row r="407" spans="1:10" ht="12.75" x14ac:dyDescent="0.2">
      <c r="A407" s="3" t="str">
        <f>A406</f>
        <v>1180</v>
      </c>
      <c r="B407" s="3" t="str">
        <f>B406</f>
        <v>GARFIROARING FORK</v>
      </c>
      <c r="C407" s="55" t="str">
        <f>C406</f>
        <v xml:space="preserve">$ </v>
      </c>
      <c r="D407" s="6" t="s">
        <v>699</v>
      </c>
      <c r="F407" s="17">
        <v>5306</v>
      </c>
      <c r="G407" s="8">
        <v>11060.4</v>
      </c>
      <c r="H407" s="8">
        <v>628.20000000000005</v>
      </c>
      <c r="I407" s="8">
        <v>1451.87</v>
      </c>
      <c r="J407" s="8">
        <v>13140.47</v>
      </c>
    </row>
    <row r="408" spans="1:10" s="19" customFormat="1" ht="12.75" x14ac:dyDescent="0.2">
      <c r="A408" s="3" t="s">
        <v>144</v>
      </c>
      <c r="B408" s="3" t="s">
        <v>554</v>
      </c>
      <c r="C408" s="17" t="s">
        <v>201</v>
      </c>
      <c r="D408" s="2" t="s">
        <v>200</v>
      </c>
      <c r="E408" s="17"/>
      <c r="F408" s="17"/>
      <c r="G408" s="18">
        <v>54.212271226020775</v>
      </c>
      <c r="H408" s="18">
        <v>3.079118998135745</v>
      </c>
      <c r="I408" s="18">
        <v>7.1163130539944772</v>
      </c>
      <c r="J408" s="18">
        <v>64.40770327815099</v>
      </c>
    </row>
    <row r="409" spans="1:10" ht="12.75" x14ac:dyDescent="0.2">
      <c r="A409" s="3" t="s">
        <v>144</v>
      </c>
      <c r="B409" s="3" t="s">
        <v>554</v>
      </c>
      <c r="C409" s="6"/>
      <c r="D409" s="6"/>
      <c r="E409" s="17"/>
      <c r="F409" s="17"/>
      <c r="G409" s="8"/>
      <c r="H409" s="8"/>
      <c r="I409" s="8"/>
      <c r="J409" s="8"/>
    </row>
    <row r="410" spans="1:10" ht="12.75" x14ac:dyDescent="0.2">
      <c r="A410" s="11" t="s">
        <v>57</v>
      </c>
      <c r="B410" s="11" t="s">
        <v>555</v>
      </c>
      <c r="C410" s="12"/>
      <c r="D410" s="7" t="s">
        <v>373</v>
      </c>
      <c r="E410" s="9" t="s">
        <v>374</v>
      </c>
      <c r="F410" s="9"/>
      <c r="G410" s="13"/>
      <c r="H410" s="13"/>
      <c r="I410" s="13"/>
      <c r="J410" s="13"/>
    </row>
    <row r="411" spans="1:10" s="16" customFormat="1" ht="15" x14ac:dyDescent="0.25">
      <c r="A411" s="3" t="s">
        <v>57</v>
      </c>
      <c r="B411" s="3" t="s">
        <v>555</v>
      </c>
      <c r="C411" s="14" t="s">
        <v>202</v>
      </c>
      <c r="D411" s="15" t="s">
        <v>203</v>
      </c>
      <c r="E411" s="14"/>
      <c r="F411" s="15"/>
      <c r="G411" s="1">
        <v>21662879.870000001</v>
      </c>
      <c r="H411" s="1">
        <v>1591462.51</v>
      </c>
      <c r="I411" s="1">
        <v>1903490.0100000002</v>
      </c>
      <c r="J411" s="1">
        <v>25157832.390000004</v>
      </c>
    </row>
    <row r="412" spans="1:10" ht="12.75" x14ac:dyDescent="0.2">
      <c r="A412" s="3" t="s">
        <v>57</v>
      </c>
      <c r="B412" s="3" t="s">
        <v>555</v>
      </c>
      <c r="C412" s="6" t="s">
        <v>202</v>
      </c>
      <c r="D412" s="6" t="s">
        <v>698</v>
      </c>
      <c r="E412" s="17"/>
      <c r="F412" s="17">
        <v>4697.6000000000004</v>
      </c>
      <c r="G412" s="8">
        <v>4611.4799999999996</v>
      </c>
      <c r="H412" s="8">
        <v>338.78</v>
      </c>
      <c r="I412" s="8">
        <v>405.2</v>
      </c>
      <c r="J412" s="8">
        <v>5355.47</v>
      </c>
    </row>
    <row r="413" spans="1:10" ht="12.75" x14ac:dyDescent="0.2">
      <c r="A413" s="3" t="str">
        <f>A412</f>
        <v>1195</v>
      </c>
      <c r="B413" s="3" t="str">
        <f>B412</f>
        <v>GARFIGARFIELD RE-</v>
      </c>
      <c r="C413" s="55" t="str">
        <f>C412</f>
        <v xml:space="preserve">$ </v>
      </c>
      <c r="D413" s="6" t="s">
        <v>699</v>
      </c>
      <c r="F413" s="17">
        <v>4614</v>
      </c>
      <c r="G413" s="8">
        <v>4695.03</v>
      </c>
      <c r="H413" s="8">
        <v>344.92</v>
      </c>
      <c r="I413" s="8">
        <v>412.55</v>
      </c>
      <c r="J413" s="8">
        <v>5452.5</v>
      </c>
    </row>
    <row r="414" spans="1:10" s="19" customFormat="1" ht="12.75" x14ac:dyDescent="0.2">
      <c r="A414" s="3" t="s">
        <v>57</v>
      </c>
      <c r="B414" s="3" t="s">
        <v>555</v>
      </c>
      <c r="C414" s="17" t="s">
        <v>201</v>
      </c>
      <c r="D414" s="2" t="s">
        <v>200</v>
      </c>
      <c r="E414" s="17"/>
      <c r="F414" s="17"/>
      <c r="G414" s="18">
        <v>29.966183158063963</v>
      </c>
      <c r="H414" s="18">
        <v>2.2014643182274267</v>
      </c>
      <c r="I414" s="18">
        <v>2.6330908273279827</v>
      </c>
      <c r="J414" s="18">
        <v>34.800738303619376</v>
      </c>
    </row>
    <row r="415" spans="1:10" ht="12.75" x14ac:dyDescent="0.2">
      <c r="A415" s="3" t="s">
        <v>57</v>
      </c>
      <c r="B415" s="3" t="s">
        <v>555</v>
      </c>
      <c r="C415" s="6"/>
      <c r="D415" s="6"/>
      <c r="E415" s="17"/>
      <c r="F415" s="17"/>
      <c r="G415" s="8"/>
      <c r="H415" s="8"/>
      <c r="I415" s="8"/>
      <c r="J415" s="8"/>
    </row>
    <row r="416" spans="1:10" ht="12.75" x14ac:dyDescent="0.2">
      <c r="A416" s="11" t="s">
        <v>53</v>
      </c>
      <c r="B416" s="11" t="s">
        <v>556</v>
      </c>
      <c r="C416" s="12"/>
      <c r="D416" s="7" t="s">
        <v>373</v>
      </c>
      <c r="E416" s="9" t="s">
        <v>372</v>
      </c>
      <c r="F416" s="9"/>
      <c r="G416" s="13"/>
      <c r="H416" s="13"/>
      <c r="I416" s="13"/>
      <c r="J416" s="13"/>
    </row>
    <row r="417" spans="1:10" s="16" customFormat="1" ht="15" x14ac:dyDescent="0.25">
      <c r="A417" s="3" t="s">
        <v>53</v>
      </c>
      <c r="B417" s="3" t="s">
        <v>556</v>
      </c>
      <c r="C417" s="14" t="s">
        <v>202</v>
      </c>
      <c r="D417" s="15" t="s">
        <v>203</v>
      </c>
      <c r="E417" s="14"/>
      <c r="F417" s="15"/>
      <c r="G417" s="1">
        <v>9304153.5299999993</v>
      </c>
      <c r="H417" s="1">
        <v>664087.84</v>
      </c>
      <c r="I417" s="1">
        <v>1267337.03</v>
      </c>
      <c r="J417" s="1">
        <v>11235578.399999999</v>
      </c>
    </row>
    <row r="418" spans="1:10" ht="12.75" x14ac:dyDescent="0.2">
      <c r="A418" s="3" t="s">
        <v>53</v>
      </c>
      <c r="B418" s="3" t="s">
        <v>556</v>
      </c>
      <c r="C418" s="6" t="s">
        <v>202</v>
      </c>
      <c r="D418" s="6" t="s">
        <v>698</v>
      </c>
      <c r="E418" s="17"/>
      <c r="F418" s="17">
        <v>1204.0999999999999</v>
      </c>
      <c r="G418" s="8">
        <v>7727.06</v>
      </c>
      <c r="H418" s="8">
        <v>551.52</v>
      </c>
      <c r="I418" s="8">
        <v>1052.52</v>
      </c>
      <c r="J418" s="8">
        <v>9331.1</v>
      </c>
    </row>
    <row r="419" spans="1:10" ht="12.75" x14ac:dyDescent="0.2">
      <c r="A419" s="3" t="str">
        <f>A418</f>
        <v>1220</v>
      </c>
      <c r="B419" s="3" t="str">
        <f>B418</f>
        <v>GARFIGARFIELD 16</v>
      </c>
      <c r="C419" s="55" t="str">
        <f>C418</f>
        <v xml:space="preserve">$ </v>
      </c>
      <c r="D419" s="6" t="s">
        <v>699</v>
      </c>
      <c r="F419" s="17">
        <v>1225</v>
      </c>
      <c r="G419" s="8">
        <v>7595.23</v>
      </c>
      <c r="H419" s="8">
        <v>542.11</v>
      </c>
      <c r="I419" s="8">
        <v>1034.56</v>
      </c>
      <c r="J419" s="8">
        <v>9171.9</v>
      </c>
    </row>
    <row r="420" spans="1:10" s="19" customFormat="1" ht="12.75" x14ac:dyDescent="0.2">
      <c r="A420" s="3" t="s">
        <v>53</v>
      </c>
      <c r="B420" s="3" t="s">
        <v>556</v>
      </c>
      <c r="C420" s="17" t="s">
        <v>201</v>
      </c>
      <c r="D420" s="2" t="s">
        <v>200</v>
      </c>
      <c r="E420" s="17"/>
      <c r="F420" s="17"/>
      <c r="G420" s="18">
        <v>37.306051154598158</v>
      </c>
      <c r="H420" s="18">
        <v>2.6627349656585686</v>
      </c>
      <c r="I420" s="18">
        <v>5.081530514178489</v>
      </c>
      <c r="J420" s="18">
        <v>45.050316634435212</v>
      </c>
    </row>
    <row r="421" spans="1:10" ht="12.75" x14ac:dyDescent="0.2">
      <c r="A421" s="3" t="s">
        <v>53</v>
      </c>
      <c r="B421" s="3" t="s">
        <v>556</v>
      </c>
      <c r="C421" s="6"/>
      <c r="D421" s="6"/>
      <c r="E421" s="17"/>
      <c r="F421" s="17"/>
      <c r="G421" s="8"/>
      <c r="H421" s="8"/>
      <c r="I421" s="8"/>
      <c r="J421" s="8"/>
    </row>
    <row r="422" spans="1:10" ht="12.75" x14ac:dyDescent="0.2">
      <c r="A422" s="11" t="s">
        <v>184</v>
      </c>
      <c r="B422" s="11" t="s">
        <v>557</v>
      </c>
      <c r="C422" s="12"/>
      <c r="D422" s="7" t="s">
        <v>371</v>
      </c>
      <c r="E422" s="9" t="s">
        <v>370</v>
      </c>
      <c r="F422" s="9"/>
      <c r="G422" s="13"/>
      <c r="H422" s="13"/>
      <c r="I422" s="13"/>
      <c r="J422" s="13"/>
    </row>
    <row r="423" spans="1:10" s="16" customFormat="1" ht="15" x14ac:dyDescent="0.25">
      <c r="A423" s="3" t="s">
        <v>184</v>
      </c>
      <c r="B423" s="3" t="s">
        <v>557</v>
      </c>
      <c r="C423" s="14" t="s">
        <v>202</v>
      </c>
      <c r="D423" s="15" t="s">
        <v>203</v>
      </c>
      <c r="E423" s="14"/>
      <c r="F423" s="15"/>
      <c r="G423" s="1">
        <v>3200732.13</v>
      </c>
      <c r="H423" s="1">
        <v>212110.83000000002</v>
      </c>
      <c r="I423" s="1">
        <v>1771817.8399999999</v>
      </c>
      <c r="J423" s="1">
        <v>5184660.8</v>
      </c>
    </row>
    <row r="424" spans="1:10" ht="12.75" x14ac:dyDescent="0.2">
      <c r="A424" s="3" t="s">
        <v>184</v>
      </c>
      <c r="B424" s="3" t="s">
        <v>557</v>
      </c>
      <c r="C424" s="6" t="s">
        <v>202</v>
      </c>
      <c r="D424" s="6" t="s">
        <v>698</v>
      </c>
      <c r="E424" s="17"/>
      <c r="F424" s="17">
        <v>439.1</v>
      </c>
      <c r="G424" s="8">
        <v>7289.3</v>
      </c>
      <c r="H424" s="8">
        <v>483.06</v>
      </c>
      <c r="I424" s="8">
        <v>4035.11</v>
      </c>
      <c r="J424" s="8">
        <v>11807.47</v>
      </c>
    </row>
    <row r="425" spans="1:10" ht="12.75" x14ac:dyDescent="0.2">
      <c r="A425" s="3" t="str">
        <f>A424</f>
        <v>1330</v>
      </c>
      <c r="B425" s="3" t="str">
        <f>B424</f>
        <v>GILPIGILPIN COUNT</v>
      </c>
      <c r="C425" s="55" t="str">
        <f>C424</f>
        <v xml:space="preserve">$ </v>
      </c>
      <c r="D425" s="6" t="s">
        <v>699</v>
      </c>
      <c r="F425" s="17">
        <v>437</v>
      </c>
      <c r="G425" s="8">
        <v>7324.33</v>
      </c>
      <c r="H425" s="8">
        <v>485.38</v>
      </c>
      <c r="I425" s="8">
        <v>4054.5</v>
      </c>
      <c r="J425" s="8">
        <v>11864.21</v>
      </c>
    </row>
    <row r="426" spans="1:10" s="19" customFormat="1" ht="12.75" x14ac:dyDescent="0.2">
      <c r="A426" s="3" t="s">
        <v>184</v>
      </c>
      <c r="B426" s="3" t="s">
        <v>557</v>
      </c>
      <c r="C426" s="17" t="s">
        <v>201</v>
      </c>
      <c r="D426" s="2" t="s">
        <v>200</v>
      </c>
      <c r="E426" s="17"/>
      <c r="F426" s="17"/>
      <c r="G426" s="18">
        <v>36.040091894274319</v>
      </c>
      <c r="H426" s="18">
        <v>2.3883578801612488</v>
      </c>
      <c r="I426" s="18">
        <v>19.950584797458394</v>
      </c>
      <c r="J426" s="18">
        <v>58.379034571893961</v>
      </c>
    </row>
    <row r="427" spans="1:10" ht="12.75" x14ac:dyDescent="0.2">
      <c r="A427" s="3" t="s">
        <v>184</v>
      </c>
      <c r="B427" s="3" t="s">
        <v>557</v>
      </c>
      <c r="C427" s="6"/>
      <c r="D427" s="6"/>
      <c r="E427" s="17"/>
      <c r="F427" s="17"/>
      <c r="G427" s="8"/>
      <c r="H427" s="8"/>
      <c r="I427" s="8"/>
      <c r="J427" s="8"/>
    </row>
    <row r="428" spans="1:10" ht="12.75" x14ac:dyDescent="0.2">
      <c r="A428" s="11" t="s">
        <v>39</v>
      </c>
      <c r="B428" s="11" t="s">
        <v>558</v>
      </c>
      <c r="C428" s="12"/>
      <c r="D428" s="7" t="s">
        <v>368</v>
      </c>
      <c r="E428" s="9" t="s">
        <v>369</v>
      </c>
      <c r="F428" s="9"/>
      <c r="G428" s="13"/>
      <c r="H428" s="13"/>
      <c r="I428" s="13"/>
      <c r="J428" s="13"/>
    </row>
    <row r="429" spans="1:10" s="16" customFormat="1" ht="15" x14ac:dyDescent="0.25">
      <c r="A429" s="3" t="s">
        <v>39</v>
      </c>
      <c r="B429" s="3" t="s">
        <v>558</v>
      </c>
      <c r="C429" s="14" t="s">
        <v>202</v>
      </c>
      <c r="D429" s="15" t="s">
        <v>203</v>
      </c>
      <c r="E429" s="14"/>
      <c r="F429" s="15"/>
      <c r="G429" s="1">
        <v>3636441.0899999994</v>
      </c>
      <c r="H429" s="1">
        <v>234326.53</v>
      </c>
      <c r="I429" s="1">
        <v>908313.33</v>
      </c>
      <c r="J429" s="1">
        <v>4779080.9499999993</v>
      </c>
    </row>
    <row r="430" spans="1:10" ht="12.75" x14ac:dyDescent="0.2">
      <c r="A430" s="3" t="s">
        <v>39</v>
      </c>
      <c r="B430" s="3" t="s">
        <v>558</v>
      </c>
      <c r="C430" s="6" t="s">
        <v>202</v>
      </c>
      <c r="D430" s="6" t="s">
        <v>698</v>
      </c>
      <c r="E430" s="17"/>
      <c r="F430" s="17">
        <v>421.8</v>
      </c>
      <c r="G430" s="8">
        <v>8621.24</v>
      </c>
      <c r="H430" s="8">
        <v>555.54</v>
      </c>
      <c r="I430" s="8">
        <v>2153.42</v>
      </c>
      <c r="J430" s="8">
        <v>11330.21</v>
      </c>
    </row>
    <row r="431" spans="1:10" ht="12.75" x14ac:dyDescent="0.2">
      <c r="A431" s="3" t="str">
        <f>A430</f>
        <v>1340</v>
      </c>
      <c r="B431" s="3" t="str">
        <f>B430</f>
        <v>GRANDWEST GRAND 1</v>
      </c>
      <c r="C431" s="55" t="str">
        <f>C430</f>
        <v xml:space="preserve">$ </v>
      </c>
      <c r="D431" s="6" t="s">
        <v>699</v>
      </c>
      <c r="F431" s="17">
        <v>393</v>
      </c>
      <c r="G431" s="8">
        <v>9253.0300000000007</v>
      </c>
      <c r="H431" s="8">
        <v>596.25</v>
      </c>
      <c r="I431" s="8">
        <v>2311.23</v>
      </c>
      <c r="J431" s="8">
        <v>12160.51</v>
      </c>
    </row>
    <row r="432" spans="1:10" s="19" customFormat="1" ht="12.75" x14ac:dyDescent="0.2">
      <c r="A432" s="3" t="s">
        <v>39</v>
      </c>
      <c r="B432" s="3" t="s">
        <v>558</v>
      </c>
      <c r="C432" s="17" t="s">
        <v>201</v>
      </c>
      <c r="D432" s="2" t="s">
        <v>200</v>
      </c>
      <c r="E432" s="17"/>
      <c r="F432" s="17"/>
      <c r="G432" s="18">
        <v>39.357171379281851</v>
      </c>
      <c r="H432" s="18">
        <v>2.536114066383083</v>
      </c>
      <c r="I432" s="18">
        <v>9.8306675428354584</v>
      </c>
      <c r="J432" s="18">
        <v>51.723952988500386</v>
      </c>
    </row>
    <row r="433" spans="1:10" ht="12.75" x14ac:dyDescent="0.2">
      <c r="A433" s="3" t="s">
        <v>39</v>
      </c>
      <c r="B433" s="3" t="s">
        <v>558</v>
      </c>
      <c r="C433" s="6"/>
      <c r="D433" s="6"/>
      <c r="E433" s="17"/>
      <c r="F433" s="17"/>
      <c r="G433" s="8"/>
      <c r="H433" s="8"/>
      <c r="I433" s="8"/>
      <c r="J433" s="8"/>
    </row>
    <row r="434" spans="1:10" ht="12.75" x14ac:dyDescent="0.2">
      <c r="A434" s="11" t="s">
        <v>50</v>
      </c>
      <c r="B434" s="11" t="s">
        <v>559</v>
      </c>
      <c r="C434" s="12"/>
      <c r="D434" s="7" t="s">
        <v>368</v>
      </c>
      <c r="E434" s="9" t="s">
        <v>367</v>
      </c>
      <c r="F434" s="9"/>
      <c r="G434" s="13"/>
      <c r="H434" s="13"/>
      <c r="I434" s="13"/>
      <c r="J434" s="13"/>
    </row>
    <row r="435" spans="1:10" s="16" customFormat="1" ht="15" x14ac:dyDescent="0.25">
      <c r="A435" s="3" t="s">
        <v>50</v>
      </c>
      <c r="B435" s="3" t="s">
        <v>559</v>
      </c>
      <c r="C435" s="14" t="s">
        <v>202</v>
      </c>
      <c r="D435" s="15" t="s">
        <v>203</v>
      </c>
      <c r="E435" s="14"/>
      <c r="F435" s="15"/>
      <c r="G435" s="1">
        <v>21188107.240000002</v>
      </c>
      <c r="H435" s="1">
        <v>1196457.49</v>
      </c>
      <c r="I435" s="1">
        <v>870146.48</v>
      </c>
      <c r="J435" s="1">
        <v>23254711.210000001</v>
      </c>
    </row>
    <row r="436" spans="1:10" ht="12.75" x14ac:dyDescent="0.2">
      <c r="A436" s="3" t="s">
        <v>50</v>
      </c>
      <c r="B436" s="3" t="s">
        <v>559</v>
      </c>
      <c r="C436" s="6" t="s">
        <v>202</v>
      </c>
      <c r="D436" s="6" t="s">
        <v>698</v>
      </c>
      <c r="E436" s="17"/>
      <c r="F436" s="17">
        <v>1297.0999999999999</v>
      </c>
      <c r="G436" s="8">
        <v>16334.98</v>
      </c>
      <c r="H436" s="8">
        <v>922.41</v>
      </c>
      <c r="I436" s="8">
        <v>670.84</v>
      </c>
      <c r="J436" s="8">
        <v>17928.23</v>
      </c>
    </row>
    <row r="437" spans="1:10" ht="12.75" x14ac:dyDescent="0.2">
      <c r="A437" s="3" t="str">
        <f>A436</f>
        <v>1350</v>
      </c>
      <c r="B437" s="3" t="str">
        <f>B436</f>
        <v>GRANDEAST GRAND 2</v>
      </c>
      <c r="C437" s="55" t="str">
        <f>C436</f>
        <v xml:space="preserve">$ </v>
      </c>
      <c r="D437" s="6" t="s">
        <v>699</v>
      </c>
      <c r="F437" s="17">
        <v>1286</v>
      </c>
      <c r="G437" s="8">
        <v>16475.98</v>
      </c>
      <c r="H437" s="8">
        <v>930.37</v>
      </c>
      <c r="I437" s="8">
        <v>676.63</v>
      </c>
      <c r="J437" s="8">
        <v>18082.98</v>
      </c>
    </row>
    <row r="438" spans="1:10" s="19" customFormat="1" ht="12.75" x14ac:dyDescent="0.2">
      <c r="A438" s="3" t="s">
        <v>50</v>
      </c>
      <c r="B438" s="3" t="s">
        <v>559</v>
      </c>
      <c r="C438" s="17" t="s">
        <v>201</v>
      </c>
      <c r="D438" s="2" t="s">
        <v>200</v>
      </c>
      <c r="E438" s="17"/>
      <c r="F438" s="17"/>
      <c r="G438" s="18">
        <v>76.373875420832334</v>
      </c>
      <c r="H438" s="18">
        <v>4.312706852600475</v>
      </c>
      <c r="I438" s="18">
        <v>3.1364981358946418</v>
      </c>
      <c r="J438" s="18">
        <v>83.823080409327446</v>
      </c>
    </row>
    <row r="439" spans="1:10" ht="12.75" x14ac:dyDescent="0.2">
      <c r="A439" s="3" t="s">
        <v>50</v>
      </c>
      <c r="B439" s="3" t="s">
        <v>559</v>
      </c>
      <c r="C439" s="6"/>
      <c r="D439" s="6"/>
      <c r="E439" s="17"/>
      <c r="F439" s="17"/>
      <c r="G439" s="8"/>
      <c r="H439" s="8"/>
      <c r="I439" s="8"/>
      <c r="J439" s="8"/>
    </row>
    <row r="440" spans="1:10" ht="12.75" x14ac:dyDescent="0.2">
      <c r="A440" s="11" t="s">
        <v>17</v>
      </c>
      <c r="B440" s="11" t="s">
        <v>560</v>
      </c>
      <c r="C440" s="12"/>
      <c r="D440" s="7" t="s">
        <v>366</v>
      </c>
      <c r="E440" s="9" t="s">
        <v>365</v>
      </c>
      <c r="F440" s="9"/>
      <c r="G440" s="13"/>
      <c r="H440" s="13"/>
      <c r="I440" s="13"/>
      <c r="J440" s="13"/>
    </row>
    <row r="441" spans="1:10" s="16" customFormat="1" ht="15" x14ac:dyDescent="0.25">
      <c r="A441" s="3" t="s">
        <v>17</v>
      </c>
      <c r="B441" s="3" t="s">
        <v>560</v>
      </c>
      <c r="C441" s="14" t="s">
        <v>202</v>
      </c>
      <c r="D441" s="15" t="s">
        <v>203</v>
      </c>
      <c r="E441" s="14"/>
      <c r="F441" s="15"/>
      <c r="G441" s="1">
        <v>20933217.609999999</v>
      </c>
      <c r="H441" s="1">
        <v>1341792.69</v>
      </c>
      <c r="I441" s="1">
        <v>2063592.6400000008</v>
      </c>
      <c r="J441" s="1">
        <v>24338602.940000001</v>
      </c>
    </row>
    <row r="442" spans="1:10" ht="12.75" x14ac:dyDescent="0.2">
      <c r="A442" s="3" t="s">
        <v>17</v>
      </c>
      <c r="B442" s="3" t="s">
        <v>560</v>
      </c>
      <c r="C442" s="6" t="s">
        <v>202</v>
      </c>
      <c r="D442" s="6" t="s">
        <v>698</v>
      </c>
      <c r="E442" s="17"/>
      <c r="F442" s="17">
        <v>2046.5</v>
      </c>
      <c r="G442" s="8">
        <v>10228.790000000001</v>
      </c>
      <c r="H442" s="8">
        <v>655.65</v>
      </c>
      <c r="I442" s="8">
        <v>1008.35</v>
      </c>
      <c r="J442" s="8">
        <v>11892.79</v>
      </c>
    </row>
    <row r="443" spans="1:10" ht="12.75" x14ac:dyDescent="0.2">
      <c r="A443" s="3" t="str">
        <f>A442</f>
        <v>1360</v>
      </c>
      <c r="B443" s="3" t="str">
        <f>B442</f>
        <v>GUNNIGUNNISON WAT</v>
      </c>
      <c r="C443" s="55" t="str">
        <f>C442</f>
        <v xml:space="preserve">$ </v>
      </c>
      <c r="D443" s="6" t="s">
        <v>699</v>
      </c>
      <c r="F443" s="17">
        <v>2081</v>
      </c>
      <c r="G443" s="8">
        <v>10059.209999999999</v>
      </c>
      <c r="H443" s="8">
        <v>644.78</v>
      </c>
      <c r="I443" s="8">
        <v>991.64</v>
      </c>
      <c r="J443" s="8">
        <v>11695.63</v>
      </c>
    </row>
    <row r="444" spans="1:10" s="19" customFormat="1" ht="12.75" x14ac:dyDescent="0.2">
      <c r="A444" s="3" t="s">
        <v>17</v>
      </c>
      <c r="B444" s="3" t="s">
        <v>560</v>
      </c>
      <c r="C444" s="17" t="s">
        <v>201</v>
      </c>
      <c r="D444" s="2" t="s">
        <v>200</v>
      </c>
      <c r="E444" s="17"/>
      <c r="F444" s="17"/>
      <c r="G444" s="18">
        <v>59.287522850740139</v>
      </c>
      <c r="H444" s="18">
        <v>3.8002549943076374</v>
      </c>
      <c r="I444" s="18">
        <v>5.844552809701538</v>
      </c>
      <c r="J444" s="18">
        <v>68.932330654749322</v>
      </c>
    </row>
    <row r="445" spans="1:10" ht="12.75" x14ac:dyDescent="0.2">
      <c r="A445" s="3" t="s">
        <v>17</v>
      </c>
      <c r="B445" s="3" t="s">
        <v>560</v>
      </c>
      <c r="C445" s="6"/>
      <c r="D445" s="6"/>
      <c r="E445" s="17"/>
      <c r="F445" s="17"/>
      <c r="G445" s="8"/>
      <c r="H445" s="8"/>
      <c r="I445" s="8"/>
      <c r="J445" s="8"/>
    </row>
    <row r="446" spans="1:10" ht="12.75" x14ac:dyDescent="0.2">
      <c r="A446" s="11" t="s">
        <v>101</v>
      </c>
      <c r="B446" s="11" t="s">
        <v>561</v>
      </c>
      <c r="C446" s="12"/>
      <c r="D446" s="7" t="s">
        <v>364</v>
      </c>
      <c r="E446" s="9" t="s">
        <v>363</v>
      </c>
      <c r="F446" s="9"/>
      <c r="G446" s="13"/>
      <c r="H446" s="13"/>
      <c r="I446" s="13"/>
      <c r="J446" s="13"/>
    </row>
    <row r="447" spans="1:10" s="16" customFormat="1" ht="15" x14ac:dyDescent="0.25">
      <c r="A447" s="3" t="s">
        <v>101</v>
      </c>
      <c r="B447" s="3" t="s">
        <v>561</v>
      </c>
      <c r="C447" s="14" t="s">
        <v>202</v>
      </c>
      <c r="D447" s="15" t="s">
        <v>203</v>
      </c>
      <c r="E447" s="14"/>
      <c r="F447" s="15"/>
      <c r="G447" s="1">
        <v>1331310.4300000002</v>
      </c>
      <c r="H447" s="1">
        <v>101937.69</v>
      </c>
      <c r="I447" s="1">
        <v>154760.97999999998</v>
      </c>
      <c r="J447" s="1">
        <v>1588009.1</v>
      </c>
    </row>
    <row r="448" spans="1:10" ht="12.75" x14ac:dyDescent="0.2">
      <c r="A448" s="3" t="s">
        <v>101</v>
      </c>
      <c r="B448" s="3" t="s">
        <v>561</v>
      </c>
      <c r="C448" s="6" t="s">
        <v>202</v>
      </c>
      <c r="D448" s="6" t="s">
        <v>698</v>
      </c>
      <c r="E448" s="17"/>
      <c r="F448" s="17">
        <v>74.8</v>
      </c>
      <c r="G448" s="8">
        <v>17798.27</v>
      </c>
      <c r="H448" s="8">
        <v>1362.8</v>
      </c>
      <c r="I448" s="8">
        <v>2069</v>
      </c>
      <c r="J448" s="8">
        <v>21230.07</v>
      </c>
    </row>
    <row r="449" spans="1:10" ht="12.75" x14ac:dyDescent="0.2">
      <c r="A449" s="3" t="str">
        <f>A448</f>
        <v>1380</v>
      </c>
      <c r="B449" s="3" t="str">
        <f>B448</f>
        <v>HINSDHINSDALE COU</v>
      </c>
      <c r="C449" s="55" t="str">
        <f>C448</f>
        <v xml:space="preserve">$ </v>
      </c>
      <c r="D449" s="6" t="s">
        <v>699</v>
      </c>
      <c r="F449" s="17">
        <v>77</v>
      </c>
      <c r="G449" s="8">
        <v>17289.75</v>
      </c>
      <c r="H449" s="8">
        <v>1323.87</v>
      </c>
      <c r="I449" s="8">
        <v>2009.88</v>
      </c>
      <c r="J449" s="8">
        <v>20623.490000000002</v>
      </c>
    </row>
    <row r="450" spans="1:10" s="19" customFormat="1" ht="12.75" x14ac:dyDescent="0.2">
      <c r="A450" s="3" t="s">
        <v>101</v>
      </c>
      <c r="B450" s="3" t="s">
        <v>561</v>
      </c>
      <c r="C450" s="17" t="s">
        <v>201</v>
      </c>
      <c r="D450" s="2" t="s">
        <v>200</v>
      </c>
      <c r="E450" s="17"/>
      <c r="F450" s="17"/>
      <c r="G450" s="18">
        <v>57.501463958612689</v>
      </c>
      <c r="H450" s="18">
        <v>4.4028547177830131</v>
      </c>
      <c r="I450" s="18">
        <v>6.6843785740261774</v>
      </c>
      <c r="J450" s="18">
        <v>68.588697250421873</v>
      </c>
    </row>
    <row r="451" spans="1:10" ht="12.75" x14ac:dyDescent="0.2">
      <c r="A451" s="3" t="s">
        <v>101</v>
      </c>
      <c r="B451" s="3" t="s">
        <v>561</v>
      </c>
      <c r="C451" s="6"/>
      <c r="D451" s="6"/>
      <c r="E451" s="17"/>
      <c r="F451" s="17"/>
      <c r="G451" s="8"/>
      <c r="H451" s="8"/>
      <c r="I451" s="8"/>
      <c r="J451" s="8"/>
    </row>
    <row r="452" spans="1:10" ht="12.75" x14ac:dyDescent="0.2">
      <c r="A452" s="11" t="s">
        <v>32</v>
      </c>
      <c r="B452" s="11" t="s">
        <v>562</v>
      </c>
      <c r="C452" s="12"/>
      <c r="D452" s="7" t="s">
        <v>361</v>
      </c>
      <c r="E452" s="9" t="s">
        <v>362</v>
      </c>
      <c r="F452" s="9"/>
      <c r="G452" s="13"/>
      <c r="H452" s="13"/>
      <c r="I452" s="13"/>
      <c r="J452" s="13"/>
    </row>
    <row r="453" spans="1:10" s="16" customFormat="1" ht="15" x14ac:dyDescent="0.25">
      <c r="A453" s="3" t="s">
        <v>32</v>
      </c>
      <c r="B453" s="3" t="s">
        <v>562</v>
      </c>
      <c r="C453" s="14" t="s">
        <v>202</v>
      </c>
      <c r="D453" s="15" t="s">
        <v>203</v>
      </c>
      <c r="E453" s="14"/>
      <c r="F453" s="15"/>
      <c r="G453" s="1">
        <v>4519457.87</v>
      </c>
      <c r="H453" s="1">
        <v>290463.31</v>
      </c>
      <c r="I453" s="1">
        <v>386956.48</v>
      </c>
      <c r="J453" s="1">
        <v>5196877.66</v>
      </c>
    </row>
    <row r="454" spans="1:10" ht="12.75" x14ac:dyDescent="0.2">
      <c r="A454" s="3" t="s">
        <v>32</v>
      </c>
      <c r="B454" s="3" t="s">
        <v>562</v>
      </c>
      <c r="C454" s="6" t="s">
        <v>202</v>
      </c>
      <c r="D454" s="6" t="s">
        <v>698</v>
      </c>
      <c r="E454" s="17"/>
      <c r="F454" s="17">
        <v>520</v>
      </c>
      <c r="G454" s="8">
        <v>8691.27</v>
      </c>
      <c r="H454" s="8">
        <v>558.58000000000004</v>
      </c>
      <c r="I454" s="8">
        <v>744.15</v>
      </c>
      <c r="J454" s="8">
        <v>9994</v>
      </c>
    </row>
    <row r="455" spans="1:10" ht="12.75" x14ac:dyDescent="0.2">
      <c r="A455" s="3" t="str">
        <f>A454</f>
        <v>1390</v>
      </c>
      <c r="B455" s="3" t="str">
        <f>B454</f>
        <v>HUERFHUERFANO RE-</v>
      </c>
      <c r="C455" s="55" t="str">
        <f>C454</f>
        <v xml:space="preserve">$ </v>
      </c>
      <c r="D455" s="6" t="s">
        <v>699</v>
      </c>
      <c r="F455" s="17">
        <v>512</v>
      </c>
      <c r="G455" s="8">
        <v>8827.07</v>
      </c>
      <c r="H455" s="8">
        <v>567.30999999999995</v>
      </c>
      <c r="I455" s="8">
        <v>755.77</v>
      </c>
      <c r="J455" s="8">
        <v>10150.15</v>
      </c>
    </row>
    <row r="456" spans="1:10" s="19" customFormat="1" ht="12.75" x14ac:dyDescent="0.2">
      <c r="A456" s="3" t="s">
        <v>32</v>
      </c>
      <c r="B456" s="3" t="s">
        <v>562</v>
      </c>
      <c r="C456" s="17" t="s">
        <v>201</v>
      </c>
      <c r="D456" s="2" t="s">
        <v>200</v>
      </c>
      <c r="E456" s="17"/>
      <c r="F456" s="17"/>
      <c r="G456" s="18">
        <v>35.487644254309757</v>
      </c>
      <c r="H456" s="18">
        <v>2.2807732499582509</v>
      </c>
      <c r="I456" s="18">
        <v>3.0384560049322751</v>
      </c>
      <c r="J456" s="18">
        <v>40.806873509200287</v>
      </c>
    </row>
    <row r="457" spans="1:10" ht="12.75" x14ac:dyDescent="0.2">
      <c r="A457" s="3" t="s">
        <v>32</v>
      </c>
      <c r="B457" s="3" t="s">
        <v>562</v>
      </c>
      <c r="C457" s="6"/>
      <c r="D457" s="6"/>
      <c r="E457" s="17"/>
      <c r="F457" s="17"/>
      <c r="G457" s="8"/>
      <c r="H457" s="8"/>
      <c r="I457" s="8"/>
      <c r="J457" s="8"/>
    </row>
    <row r="458" spans="1:10" ht="12.75" x14ac:dyDescent="0.2">
      <c r="A458" s="11" t="s">
        <v>35</v>
      </c>
      <c r="B458" s="11" t="s">
        <v>563</v>
      </c>
      <c r="C458" s="12"/>
      <c r="D458" s="7" t="s">
        <v>361</v>
      </c>
      <c r="E458" s="9" t="s">
        <v>360</v>
      </c>
      <c r="F458" s="9"/>
      <c r="G458" s="13"/>
      <c r="H458" s="13"/>
      <c r="I458" s="13"/>
      <c r="J458" s="13"/>
    </row>
    <row r="459" spans="1:10" s="16" customFormat="1" ht="15" x14ac:dyDescent="0.25">
      <c r="A459" s="3" t="s">
        <v>35</v>
      </c>
      <c r="B459" s="3" t="s">
        <v>563</v>
      </c>
      <c r="C459" s="14" t="s">
        <v>202</v>
      </c>
      <c r="D459" s="15" t="s">
        <v>203</v>
      </c>
      <c r="E459" s="14"/>
      <c r="F459" s="15"/>
      <c r="G459" s="1">
        <v>1357767.0699999998</v>
      </c>
      <c r="H459" s="1">
        <v>142557.34</v>
      </c>
      <c r="I459" s="1">
        <v>299644.51</v>
      </c>
      <c r="J459" s="1">
        <v>1799968.92</v>
      </c>
    </row>
    <row r="460" spans="1:10" ht="12.75" x14ac:dyDescent="0.2">
      <c r="A460" s="3" t="s">
        <v>35</v>
      </c>
      <c r="B460" s="3" t="s">
        <v>563</v>
      </c>
      <c r="C460" s="6" t="s">
        <v>202</v>
      </c>
      <c r="D460" s="6" t="s">
        <v>698</v>
      </c>
      <c r="E460" s="17"/>
      <c r="F460" s="17">
        <v>210.7</v>
      </c>
      <c r="G460" s="8">
        <v>6444.08</v>
      </c>
      <c r="H460" s="8">
        <v>676.59</v>
      </c>
      <c r="I460" s="8">
        <v>1422.14</v>
      </c>
      <c r="J460" s="8">
        <v>8542.7999999999993</v>
      </c>
    </row>
    <row r="461" spans="1:10" ht="12.75" x14ac:dyDescent="0.2">
      <c r="A461" s="3" t="str">
        <f>A460</f>
        <v>1400</v>
      </c>
      <c r="B461" s="3" t="str">
        <f>B460</f>
        <v>HUERFLA VETA RE-2</v>
      </c>
      <c r="C461" s="55" t="str">
        <f>C460</f>
        <v xml:space="preserve">$ </v>
      </c>
      <c r="D461" s="6" t="s">
        <v>699</v>
      </c>
      <c r="F461" s="17">
        <v>207</v>
      </c>
      <c r="G461" s="8">
        <v>6559.26</v>
      </c>
      <c r="H461" s="8">
        <v>688.68</v>
      </c>
      <c r="I461" s="8">
        <v>1447.56</v>
      </c>
      <c r="J461" s="8">
        <v>8695.5</v>
      </c>
    </row>
    <row r="462" spans="1:10" s="19" customFormat="1" ht="12.75" x14ac:dyDescent="0.2">
      <c r="A462" s="3" t="s">
        <v>35</v>
      </c>
      <c r="B462" s="3" t="s">
        <v>563</v>
      </c>
      <c r="C462" s="17" t="s">
        <v>201</v>
      </c>
      <c r="D462" s="2" t="s">
        <v>200</v>
      </c>
      <c r="E462" s="17"/>
      <c r="F462" s="17"/>
      <c r="G462" s="18">
        <v>9.7643728983575215</v>
      </c>
      <c r="H462" s="18">
        <v>1.0252001671817972</v>
      </c>
      <c r="I462" s="18">
        <v>2.1548915106518383</v>
      </c>
      <c r="J462" s="18">
        <v>12.944464576191159</v>
      </c>
    </row>
    <row r="463" spans="1:10" ht="12.75" x14ac:dyDescent="0.2">
      <c r="A463" s="3" t="s">
        <v>35</v>
      </c>
      <c r="B463" s="3" t="s">
        <v>563</v>
      </c>
      <c r="C463" s="6"/>
      <c r="D463" s="6"/>
      <c r="E463" s="17"/>
      <c r="F463" s="17"/>
      <c r="G463" s="8"/>
      <c r="H463" s="8"/>
      <c r="I463" s="8"/>
      <c r="J463" s="8"/>
    </row>
    <row r="464" spans="1:10" ht="12.75" x14ac:dyDescent="0.2">
      <c r="A464" s="11" t="s">
        <v>43</v>
      </c>
      <c r="B464" s="11" t="s">
        <v>564</v>
      </c>
      <c r="C464" s="12"/>
      <c r="D464" s="7" t="s">
        <v>359</v>
      </c>
      <c r="E464" s="9" t="s">
        <v>358</v>
      </c>
      <c r="F464" s="9"/>
      <c r="G464" s="13"/>
      <c r="H464" s="13"/>
      <c r="I464" s="13"/>
      <c r="J464" s="13"/>
    </row>
    <row r="465" spans="1:10" s="16" customFormat="1" ht="15" x14ac:dyDescent="0.25">
      <c r="A465" s="3" t="s">
        <v>43</v>
      </c>
      <c r="B465" s="3" t="s">
        <v>564</v>
      </c>
      <c r="C465" s="14" t="s">
        <v>202</v>
      </c>
      <c r="D465" s="15" t="s">
        <v>203</v>
      </c>
      <c r="E465" s="14"/>
      <c r="F465" s="15"/>
      <c r="G465" s="1">
        <v>1902020.41</v>
      </c>
      <c r="H465" s="1">
        <v>320886.27</v>
      </c>
      <c r="I465" s="1">
        <v>583451.1399999999</v>
      </c>
      <c r="J465" s="1">
        <v>2806357.8199999994</v>
      </c>
    </row>
    <row r="466" spans="1:10" ht="12.75" x14ac:dyDescent="0.2">
      <c r="A466" s="3" t="s">
        <v>43</v>
      </c>
      <c r="B466" s="3" t="s">
        <v>564</v>
      </c>
      <c r="C466" s="6" t="s">
        <v>202</v>
      </c>
      <c r="D466" s="6" t="s">
        <v>698</v>
      </c>
      <c r="E466" s="17"/>
      <c r="F466" s="17">
        <v>161.6</v>
      </c>
      <c r="G466" s="8">
        <v>11769.93</v>
      </c>
      <c r="H466" s="8">
        <v>1985.68</v>
      </c>
      <c r="I466" s="8">
        <v>3610.46</v>
      </c>
      <c r="J466" s="8">
        <v>17366.080000000002</v>
      </c>
    </row>
    <row r="467" spans="1:10" ht="12.75" x14ac:dyDescent="0.2">
      <c r="A467" s="3" t="str">
        <f>A466</f>
        <v>1410</v>
      </c>
      <c r="B467" s="3" t="str">
        <f>B466</f>
        <v>JACKSNORTH PARK R</v>
      </c>
      <c r="C467" s="55" t="str">
        <f>C466</f>
        <v xml:space="preserve">$ </v>
      </c>
      <c r="D467" s="6" t="s">
        <v>699</v>
      </c>
      <c r="F467" s="17">
        <v>173</v>
      </c>
      <c r="G467" s="8">
        <v>10994.34</v>
      </c>
      <c r="H467" s="8">
        <v>1854.83</v>
      </c>
      <c r="I467" s="8">
        <v>3372.55</v>
      </c>
      <c r="J467" s="8">
        <v>16221.72</v>
      </c>
    </row>
    <row r="468" spans="1:10" s="19" customFormat="1" ht="12.75" x14ac:dyDescent="0.2">
      <c r="A468" s="3" t="s">
        <v>43</v>
      </c>
      <c r="B468" s="3" t="s">
        <v>564</v>
      </c>
      <c r="C468" s="17" t="s">
        <v>201</v>
      </c>
      <c r="D468" s="2" t="s">
        <v>200</v>
      </c>
      <c r="E468" s="17"/>
      <c r="F468" s="17"/>
      <c r="G468" s="18">
        <v>42.351640827132393</v>
      </c>
      <c r="H468" s="18">
        <v>7.1450653115747746</v>
      </c>
      <c r="I468" s="18">
        <v>12.991507867920793</v>
      </c>
      <c r="J468" s="18">
        <v>62.488214006627949</v>
      </c>
    </row>
    <row r="469" spans="1:10" ht="12.75" x14ac:dyDescent="0.2">
      <c r="A469" s="3" t="s">
        <v>43</v>
      </c>
      <c r="B469" s="3" t="s">
        <v>564</v>
      </c>
      <c r="C469" s="6"/>
      <c r="D469" s="6"/>
      <c r="E469" s="17"/>
      <c r="F469" s="17"/>
      <c r="G469" s="8"/>
      <c r="H469" s="8"/>
      <c r="I469" s="8"/>
      <c r="J469" s="8"/>
    </row>
    <row r="470" spans="1:10" ht="12.75" x14ac:dyDescent="0.2">
      <c r="A470" s="11" t="s">
        <v>164</v>
      </c>
      <c r="B470" s="11" t="s">
        <v>565</v>
      </c>
      <c r="C470" s="12"/>
      <c r="D470" s="7" t="s">
        <v>357</v>
      </c>
      <c r="E470" s="9" t="s">
        <v>356</v>
      </c>
      <c r="F470" s="9"/>
      <c r="G470" s="13"/>
      <c r="H470" s="13"/>
      <c r="I470" s="13"/>
      <c r="J470" s="13"/>
    </row>
    <row r="471" spans="1:10" s="16" customFormat="1" ht="15" x14ac:dyDescent="0.25">
      <c r="A471" s="3" t="s">
        <v>164</v>
      </c>
      <c r="B471" s="3" t="s">
        <v>565</v>
      </c>
      <c r="C471" s="14" t="s">
        <v>202</v>
      </c>
      <c r="D471" s="15" t="s">
        <v>203</v>
      </c>
      <c r="E471" s="14"/>
      <c r="F471" s="15"/>
      <c r="G471" s="1">
        <v>535081292.56999999</v>
      </c>
      <c r="H471" s="1">
        <v>39019348.439999998</v>
      </c>
      <c r="I471" s="1">
        <v>58501617.299999952</v>
      </c>
      <c r="J471" s="1">
        <v>632602258.30999994</v>
      </c>
    </row>
    <row r="472" spans="1:10" ht="12.75" x14ac:dyDescent="0.2">
      <c r="A472" s="3" t="s">
        <v>164</v>
      </c>
      <c r="B472" s="3" t="s">
        <v>565</v>
      </c>
      <c r="C472" s="6" t="s">
        <v>202</v>
      </c>
      <c r="D472" s="6" t="s">
        <v>698</v>
      </c>
      <c r="E472" s="17"/>
      <c r="F472" s="17">
        <v>80775.08</v>
      </c>
      <c r="G472" s="8">
        <v>6624.34</v>
      </c>
      <c r="H472" s="8">
        <v>483.06</v>
      </c>
      <c r="I472" s="8">
        <v>724.25</v>
      </c>
      <c r="J472" s="8">
        <v>7831.65</v>
      </c>
    </row>
    <row r="473" spans="1:10" ht="12.75" x14ac:dyDescent="0.2">
      <c r="A473" s="3" t="str">
        <f>A472</f>
        <v>1420</v>
      </c>
      <c r="B473" s="3" t="str">
        <f>B472</f>
        <v>JEFFEJEFFERSON CO</v>
      </c>
      <c r="C473" s="55" t="str">
        <f>C472</f>
        <v xml:space="preserve">$ </v>
      </c>
      <c r="D473" s="6" t="s">
        <v>699</v>
      </c>
      <c r="F473" s="17">
        <v>78473</v>
      </c>
      <c r="G473" s="8">
        <v>6818.67</v>
      </c>
      <c r="H473" s="8">
        <v>497.23</v>
      </c>
      <c r="I473" s="8">
        <v>745.5</v>
      </c>
      <c r="J473" s="8">
        <v>8061.4</v>
      </c>
    </row>
    <row r="474" spans="1:10" s="19" customFormat="1" ht="12.75" x14ac:dyDescent="0.2">
      <c r="A474" s="3" t="s">
        <v>164</v>
      </c>
      <c r="B474" s="3" t="s">
        <v>565</v>
      </c>
      <c r="C474" s="17" t="s">
        <v>201</v>
      </c>
      <c r="D474" s="2" t="s">
        <v>200</v>
      </c>
      <c r="E474" s="17"/>
      <c r="F474" s="17"/>
      <c r="G474" s="18">
        <v>46.739646643023519</v>
      </c>
      <c r="H474" s="18">
        <v>3.408361652053133</v>
      </c>
      <c r="I474" s="18">
        <v>5.1101486047368763</v>
      </c>
      <c r="J474" s="18">
        <v>55.258156899813528</v>
      </c>
    </row>
    <row r="475" spans="1:10" ht="12.75" x14ac:dyDescent="0.2">
      <c r="A475" s="3" t="s">
        <v>164</v>
      </c>
      <c r="B475" s="3" t="s">
        <v>565</v>
      </c>
      <c r="C475" s="6"/>
      <c r="D475" s="6"/>
      <c r="E475" s="17"/>
      <c r="F475" s="17"/>
      <c r="G475" s="8"/>
      <c r="H475" s="8"/>
      <c r="I475" s="8"/>
      <c r="J475" s="8"/>
    </row>
    <row r="476" spans="1:10" ht="12.75" x14ac:dyDescent="0.2">
      <c r="A476" s="11" t="s">
        <v>181</v>
      </c>
      <c r="B476" s="11" t="s">
        <v>566</v>
      </c>
      <c r="C476" s="12"/>
      <c r="D476" s="7" t="s">
        <v>354</v>
      </c>
      <c r="E476" s="9" t="s">
        <v>355</v>
      </c>
      <c r="F476" s="9"/>
      <c r="G476" s="13"/>
      <c r="H476" s="13"/>
      <c r="I476" s="13"/>
      <c r="J476" s="13"/>
    </row>
    <row r="477" spans="1:10" s="16" customFormat="1" ht="15" x14ac:dyDescent="0.25">
      <c r="A477" s="3" t="s">
        <v>181</v>
      </c>
      <c r="B477" s="3" t="s">
        <v>566</v>
      </c>
      <c r="C477" s="14" t="s">
        <v>202</v>
      </c>
      <c r="D477" s="15" t="s">
        <v>203</v>
      </c>
      <c r="E477" s="14"/>
      <c r="F477" s="15"/>
      <c r="G477" s="1">
        <v>497265.3</v>
      </c>
      <c r="H477" s="1">
        <v>85835.36</v>
      </c>
      <c r="I477" s="1">
        <v>282484.90999999997</v>
      </c>
      <c r="J477" s="1">
        <v>865585.57000000007</v>
      </c>
    </row>
    <row r="478" spans="1:10" ht="12.75" x14ac:dyDescent="0.2">
      <c r="A478" s="3" t="s">
        <v>181</v>
      </c>
      <c r="B478" s="3" t="s">
        <v>566</v>
      </c>
      <c r="C478" s="6" t="s">
        <v>202</v>
      </c>
      <c r="D478" s="6" t="s">
        <v>698</v>
      </c>
      <c r="E478" s="17"/>
      <c r="F478" s="17">
        <v>192</v>
      </c>
      <c r="G478" s="8">
        <v>2589.92</v>
      </c>
      <c r="H478" s="8">
        <v>447.06</v>
      </c>
      <c r="I478" s="8">
        <v>1471.28</v>
      </c>
      <c r="J478" s="8">
        <v>4508.26</v>
      </c>
    </row>
    <row r="479" spans="1:10" ht="12.75" x14ac:dyDescent="0.2">
      <c r="A479" s="3" t="str">
        <f>A478</f>
        <v>1430</v>
      </c>
      <c r="B479" s="3" t="str">
        <f>B478</f>
        <v>KIOWAEADS RE-1</v>
      </c>
      <c r="C479" s="55" t="str">
        <f>C478</f>
        <v xml:space="preserve">$ </v>
      </c>
      <c r="D479" s="6" t="s">
        <v>699</v>
      </c>
      <c r="F479" s="17">
        <v>219</v>
      </c>
      <c r="G479" s="8">
        <v>2270.62</v>
      </c>
      <c r="H479" s="8">
        <v>391.94</v>
      </c>
      <c r="I479" s="8">
        <v>1289.8900000000001</v>
      </c>
      <c r="J479" s="8">
        <v>3952.45</v>
      </c>
    </row>
    <row r="480" spans="1:10" s="19" customFormat="1" ht="12.75" x14ac:dyDescent="0.2">
      <c r="A480" s="3" t="s">
        <v>181</v>
      </c>
      <c r="B480" s="3" t="s">
        <v>566</v>
      </c>
      <c r="C480" s="17" t="s">
        <v>201</v>
      </c>
      <c r="D480" s="2" t="s">
        <v>200</v>
      </c>
      <c r="E480" s="17"/>
      <c r="F480" s="17"/>
      <c r="G480" s="18">
        <v>15.192473783821461</v>
      </c>
      <c r="H480" s="18">
        <v>2.6224461198577043</v>
      </c>
      <c r="I480" s="18">
        <v>8.6304927963004126</v>
      </c>
      <c r="J480" s="18">
        <v>26.445412699979581</v>
      </c>
    </row>
    <row r="481" spans="1:10" ht="12.75" x14ac:dyDescent="0.2">
      <c r="A481" s="3" t="s">
        <v>181</v>
      </c>
      <c r="B481" s="3" t="s">
        <v>566</v>
      </c>
      <c r="C481" s="6"/>
      <c r="D481" s="6"/>
      <c r="E481" s="17"/>
      <c r="F481" s="17"/>
      <c r="G481" s="8"/>
      <c r="H481" s="8"/>
      <c r="I481" s="8"/>
      <c r="J481" s="8"/>
    </row>
    <row r="482" spans="1:10" ht="12.75" x14ac:dyDescent="0.2">
      <c r="A482" s="11" t="s">
        <v>61</v>
      </c>
      <c r="B482" s="11" t="s">
        <v>567</v>
      </c>
      <c r="C482" s="12"/>
      <c r="D482" s="7" t="s">
        <v>354</v>
      </c>
      <c r="E482" s="9" t="s">
        <v>353</v>
      </c>
      <c r="F482" s="9"/>
      <c r="G482" s="13"/>
      <c r="H482" s="13"/>
      <c r="I482" s="13"/>
      <c r="J482" s="13"/>
    </row>
    <row r="483" spans="1:10" s="16" customFormat="1" ht="15" x14ac:dyDescent="0.25">
      <c r="A483" s="3" t="s">
        <v>61</v>
      </c>
      <c r="B483" s="3" t="s">
        <v>567</v>
      </c>
      <c r="C483" s="14" t="s">
        <v>202</v>
      </c>
      <c r="D483" s="15" t="s">
        <v>203</v>
      </c>
      <c r="E483" s="14"/>
      <c r="F483" s="15"/>
      <c r="G483" s="1">
        <v>411124.82</v>
      </c>
      <c r="H483" s="1">
        <v>71173.990000000005</v>
      </c>
      <c r="I483" s="1">
        <v>117348.51</v>
      </c>
      <c r="J483" s="1">
        <v>599647.31999999995</v>
      </c>
    </row>
    <row r="484" spans="1:10" ht="12.75" x14ac:dyDescent="0.2">
      <c r="A484" s="3" t="s">
        <v>61</v>
      </c>
      <c r="B484" s="3" t="s">
        <v>567</v>
      </c>
      <c r="C484" s="6" t="s">
        <v>202</v>
      </c>
      <c r="D484" s="6" t="s">
        <v>698</v>
      </c>
      <c r="E484" s="17"/>
      <c r="F484" s="17">
        <v>88.5</v>
      </c>
      <c r="G484" s="8">
        <v>4645.4799999999996</v>
      </c>
      <c r="H484" s="8">
        <v>804.23</v>
      </c>
      <c r="I484" s="8">
        <v>1325.97</v>
      </c>
      <c r="J484" s="8">
        <v>6775.68</v>
      </c>
    </row>
    <row r="485" spans="1:10" ht="12.75" x14ac:dyDescent="0.2">
      <c r="A485" s="3" t="str">
        <f>A484</f>
        <v>1440</v>
      </c>
      <c r="B485" s="3" t="str">
        <f>B484</f>
        <v>KIOWAPLAINVIEW RE</v>
      </c>
      <c r="C485" s="55" t="str">
        <f>C484</f>
        <v xml:space="preserve">$ </v>
      </c>
      <c r="D485" s="6" t="s">
        <v>699</v>
      </c>
      <c r="F485" s="17">
        <v>137</v>
      </c>
      <c r="G485" s="8">
        <v>3000.91</v>
      </c>
      <c r="H485" s="8">
        <v>519.52</v>
      </c>
      <c r="I485" s="8">
        <v>856.56</v>
      </c>
      <c r="J485" s="8">
        <v>4376.99</v>
      </c>
    </row>
    <row r="486" spans="1:10" s="19" customFormat="1" ht="12.75" x14ac:dyDescent="0.2">
      <c r="A486" s="3" t="s">
        <v>61</v>
      </c>
      <c r="B486" s="3" t="s">
        <v>567</v>
      </c>
      <c r="C486" s="17" t="s">
        <v>201</v>
      </c>
      <c r="D486" s="2" t="s">
        <v>200</v>
      </c>
      <c r="E486" s="17"/>
      <c r="F486" s="17"/>
      <c r="G486" s="18">
        <v>22.194126235073639</v>
      </c>
      <c r="H486" s="18">
        <v>3.8422504355584004</v>
      </c>
      <c r="I486" s="18">
        <v>6.334931674613566</v>
      </c>
      <c r="J486" s="18">
        <v>32.371308345245602</v>
      </c>
    </row>
    <row r="487" spans="1:10" ht="12.75" x14ac:dyDescent="0.2">
      <c r="A487" s="3" t="s">
        <v>61</v>
      </c>
      <c r="B487" s="3" t="s">
        <v>567</v>
      </c>
      <c r="C487" s="6"/>
      <c r="D487" s="6"/>
      <c r="E487" s="17"/>
      <c r="F487" s="17"/>
      <c r="G487" s="8"/>
      <c r="H487" s="8"/>
      <c r="I487" s="8"/>
      <c r="J487" s="8"/>
    </row>
    <row r="488" spans="1:10" ht="12.75" x14ac:dyDescent="0.2">
      <c r="A488" s="11" t="s">
        <v>113</v>
      </c>
      <c r="B488" s="11" t="s">
        <v>568</v>
      </c>
      <c r="C488" s="12"/>
      <c r="D488" s="7" t="s">
        <v>348</v>
      </c>
      <c r="E488" s="9" t="s">
        <v>352</v>
      </c>
      <c r="F488" s="9"/>
      <c r="G488" s="13"/>
      <c r="H488" s="13"/>
      <c r="I488" s="13"/>
      <c r="J488" s="13"/>
    </row>
    <row r="489" spans="1:10" s="16" customFormat="1" ht="15" x14ac:dyDescent="0.25">
      <c r="A489" s="3" t="s">
        <v>113</v>
      </c>
      <c r="B489" s="3" t="s">
        <v>568</v>
      </c>
      <c r="C489" s="14" t="s">
        <v>202</v>
      </c>
      <c r="D489" s="15" t="s">
        <v>203</v>
      </c>
      <c r="E489" s="14"/>
      <c r="F489" s="15"/>
      <c r="G489" s="1">
        <v>1092283.53</v>
      </c>
      <c r="H489" s="1">
        <v>98489.77</v>
      </c>
      <c r="I489" s="1">
        <v>460412.68000000005</v>
      </c>
      <c r="J489" s="1">
        <v>1651185.98</v>
      </c>
    </row>
    <row r="490" spans="1:10" ht="12.75" x14ac:dyDescent="0.2">
      <c r="A490" s="3" t="s">
        <v>113</v>
      </c>
      <c r="B490" s="3" t="s">
        <v>568</v>
      </c>
      <c r="C490" s="6" t="s">
        <v>202</v>
      </c>
      <c r="D490" s="6" t="s">
        <v>698</v>
      </c>
      <c r="E490" s="17"/>
      <c r="F490" s="17">
        <v>148.80000000000001</v>
      </c>
      <c r="G490" s="8">
        <v>7340.62</v>
      </c>
      <c r="H490" s="8">
        <v>661.89</v>
      </c>
      <c r="I490" s="8">
        <v>3094.17</v>
      </c>
      <c r="J490" s="8">
        <v>11096.68</v>
      </c>
    </row>
    <row r="491" spans="1:10" ht="12.75" x14ac:dyDescent="0.2">
      <c r="A491" s="3" t="str">
        <f>A490</f>
        <v>1450</v>
      </c>
      <c r="B491" s="3" t="str">
        <f>B490</f>
        <v>KIT CARRIBA-FLAGL</v>
      </c>
      <c r="C491" s="55" t="str">
        <f>C490</f>
        <v xml:space="preserve">$ </v>
      </c>
      <c r="D491" s="6" t="s">
        <v>699</v>
      </c>
      <c r="F491" s="17">
        <v>139</v>
      </c>
      <c r="G491" s="8">
        <v>7858.15</v>
      </c>
      <c r="H491" s="8">
        <v>708.56</v>
      </c>
      <c r="I491" s="8">
        <v>3312.32</v>
      </c>
      <c r="J491" s="8">
        <v>11879.04</v>
      </c>
    </row>
    <row r="492" spans="1:10" s="19" customFormat="1" ht="12.75" x14ac:dyDescent="0.2">
      <c r="A492" s="3" t="s">
        <v>113</v>
      </c>
      <c r="B492" s="3" t="s">
        <v>568</v>
      </c>
      <c r="C492" s="17" t="s">
        <v>201</v>
      </c>
      <c r="D492" s="2" t="s">
        <v>200</v>
      </c>
      <c r="E492" s="17"/>
      <c r="F492" s="17"/>
      <c r="G492" s="18">
        <v>22.89282509411041</v>
      </c>
      <c r="H492" s="18">
        <v>2.064215944159812</v>
      </c>
      <c r="I492" s="18">
        <v>9.6496437645183821</v>
      </c>
      <c r="J492" s="18">
        <v>34.6066848027886</v>
      </c>
    </row>
    <row r="493" spans="1:10" ht="12.75" x14ac:dyDescent="0.2">
      <c r="A493" s="3" t="s">
        <v>113</v>
      </c>
      <c r="B493" s="3" t="s">
        <v>568</v>
      </c>
      <c r="C493" s="6"/>
      <c r="D493" s="6"/>
      <c r="E493" s="17"/>
      <c r="F493" s="17"/>
      <c r="G493" s="8"/>
      <c r="H493" s="8"/>
      <c r="I493" s="8"/>
      <c r="J493" s="8"/>
    </row>
    <row r="494" spans="1:10" ht="12.75" x14ac:dyDescent="0.2">
      <c r="A494" s="11" t="s">
        <v>82</v>
      </c>
      <c r="B494" s="11" t="s">
        <v>569</v>
      </c>
      <c r="C494" s="12"/>
      <c r="D494" s="7" t="s">
        <v>348</v>
      </c>
      <c r="E494" s="9" t="s">
        <v>351</v>
      </c>
      <c r="F494" s="9"/>
      <c r="G494" s="13"/>
      <c r="H494" s="13"/>
      <c r="I494" s="13"/>
      <c r="J494" s="13"/>
    </row>
    <row r="495" spans="1:10" s="16" customFormat="1" ht="15" x14ac:dyDescent="0.25">
      <c r="A495" s="3" t="s">
        <v>82</v>
      </c>
      <c r="B495" s="3" t="s">
        <v>569</v>
      </c>
      <c r="C495" s="14" t="s">
        <v>202</v>
      </c>
      <c r="D495" s="15" t="s">
        <v>203</v>
      </c>
      <c r="E495" s="14"/>
      <c r="F495" s="15"/>
      <c r="G495" s="1">
        <v>1082242.32</v>
      </c>
      <c r="H495" s="1">
        <v>100193.52</v>
      </c>
      <c r="I495" s="1">
        <v>163627.52999999997</v>
      </c>
      <c r="J495" s="1">
        <v>1346063.37</v>
      </c>
    </row>
    <row r="496" spans="1:10" ht="12.75" x14ac:dyDescent="0.2">
      <c r="A496" s="3" t="s">
        <v>82</v>
      </c>
      <c r="B496" s="3" t="s">
        <v>569</v>
      </c>
      <c r="C496" s="6" t="s">
        <v>202</v>
      </c>
      <c r="D496" s="6" t="s">
        <v>698</v>
      </c>
      <c r="E496" s="17"/>
      <c r="F496" s="17">
        <v>144.5</v>
      </c>
      <c r="G496" s="8">
        <v>7489.57</v>
      </c>
      <c r="H496" s="8">
        <v>693.38</v>
      </c>
      <c r="I496" s="8">
        <v>1132.3699999999999</v>
      </c>
      <c r="J496" s="8">
        <v>9315.32</v>
      </c>
    </row>
    <row r="497" spans="1:10" ht="12.75" x14ac:dyDescent="0.2">
      <c r="A497" s="3" t="str">
        <f>A496</f>
        <v>1460</v>
      </c>
      <c r="B497" s="3" t="str">
        <f>B496</f>
        <v>KIT CHI PLAINS R-</v>
      </c>
      <c r="C497" s="55" t="str">
        <f>C496</f>
        <v xml:space="preserve">$ </v>
      </c>
      <c r="D497" s="6" t="s">
        <v>699</v>
      </c>
      <c r="F497" s="17">
        <v>153</v>
      </c>
      <c r="G497" s="8">
        <v>7073.48</v>
      </c>
      <c r="H497" s="8">
        <v>654.86</v>
      </c>
      <c r="I497" s="8">
        <v>1069.46</v>
      </c>
      <c r="J497" s="8">
        <v>8797.7999999999993</v>
      </c>
    </row>
    <row r="498" spans="1:10" s="19" customFormat="1" ht="12.75" x14ac:dyDescent="0.2">
      <c r="A498" s="3" t="s">
        <v>82</v>
      </c>
      <c r="B498" s="3" t="s">
        <v>569</v>
      </c>
      <c r="C498" s="17" t="s">
        <v>201</v>
      </c>
      <c r="D498" s="2" t="s">
        <v>200</v>
      </c>
      <c r="E498" s="17"/>
      <c r="F498" s="17"/>
      <c r="G498" s="18">
        <v>32.547512758715534</v>
      </c>
      <c r="H498" s="18">
        <v>3.0132344764900902</v>
      </c>
      <c r="I498" s="18">
        <v>4.9209581088569037</v>
      </c>
      <c r="J498" s="18">
        <v>40.481705344062533</v>
      </c>
    </row>
    <row r="499" spans="1:10" ht="12.75" x14ac:dyDescent="0.2">
      <c r="A499" s="3" t="s">
        <v>82</v>
      </c>
      <c r="B499" s="3" t="s">
        <v>569</v>
      </c>
      <c r="C499" s="6"/>
      <c r="D499" s="6"/>
      <c r="E499" s="17"/>
      <c r="F499" s="17"/>
      <c r="G499" s="8"/>
      <c r="H499" s="8"/>
      <c r="I499" s="8"/>
      <c r="J499" s="8"/>
    </row>
    <row r="500" spans="1:10" ht="12.75" x14ac:dyDescent="0.2">
      <c r="A500" s="11" t="s">
        <v>96</v>
      </c>
      <c r="B500" s="11" t="s">
        <v>570</v>
      </c>
      <c r="C500" s="12"/>
      <c r="D500" s="7" t="s">
        <v>348</v>
      </c>
      <c r="E500" s="9" t="s">
        <v>350</v>
      </c>
      <c r="F500" s="9"/>
      <c r="G500" s="13"/>
      <c r="H500" s="13"/>
      <c r="I500" s="13"/>
      <c r="J500" s="13"/>
    </row>
    <row r="501" spans="1:10" s="16" customFormat="1" ht="15" x14ac:dyDescent="0.25">
      <c r="A501" s="3" t="s">
        <v>96</v>
      </c>
      <c r="B501" s="3" t="s">
        <v>570</v>
      </c>
      <c r="C501" s="14" t="s">
        <v>202</v>
      </c>
      <c r="D501" s="15" t="s">
        <v>203</v>
      </c>
      <c r="E501" s="14"/>
      <c r="F501" s="15"/>
      <c r="G501" s="1">
        <v>874018.27</v>
      </c>
      <c r="H501" s="1">
        <v>80124.77</v>
      </c>
      <c r="I501" s="1">
        <v>315076.85000000003</v>
      </c>
      <c r="J501" s="1">
        <v>1269219.8900000001</v>
      </c>
    </row>
    <row r="502" spans="1:10" ht="12.75" x14ac:dyDescent="0.2">
      <c r="A502" s="3" t="s">
        <v>96</v>
      </c>
      <c r="B502" s="3" t="s">
        <v>570</v>
      </c>
      <c r="C502" s="6" t="s">
        <v>202</v>
      </c>
      <c r="D502" s="6" t="s">
        <v>698</v>
      </c>
      <c r="E502" s="17"/>
      <c r="F502" s="17">
        <v>216</v>
      </c>
      <c r="G502" s="8">
        <v>4046.38</v>
      </c>
      <c r="H502" s="8">
        <v>370.95</v>
      </c>
      <c r="I502" s="8">
        <v>1458.69</v>
      </c>
      <c r="J502" s="8">
        <v>5876.02</v>
      </c>
    </row>
    <row r="503" spans="1:10" ht="12.75" x14ac:dyDescent="0.2">
      <c r="A503" s="3" t="str">
        <f>A502</f>
        <v>1480</v>
      </c>
      <c r="B503" s="3" t="str">
        <f>B502</f>
        <v>KIT CSTRATTON R-4</v>
      </c>
      <c r="C503" s="55" t="str">
        <f>C502</f>
        <v xml:space="preserve">$ </v>
      </c>
      <c r="D503" s="6" t="s">
        <v>699</v>
      </c>
      <c r="F503" s="17">
        <v>231</v>
      </c>
      <c r="G503" s="8">
        <v>3783.63</v>
      </c>
      <c r="H503" s="8">
        <v>346.86</v>
      </c>
      <c r="I503" s="8">
        <v>1363.97</v>
      </c>
      <c r="J503" s="8">
        <v>5494.46</v>
      </c>
    </row>
    <row r="504" spans="1:10" s="19" customFormat="1" ht="12.75" x14ac:dyDescent="0.2">
      <c r="A504" s="3" t="s">
        <v>96</v>
      </c>
      <c r="B504" s="3" t="s">
        <v>570</v>
      </c>
      <c r="C504" s="17" t="s">
        <v>201</v>
      </c>
      <c r="D504" s="2" t="s">
        <v>200</v>
      </c>
      <c r="E504" s="17"/>
      <c r="F504" s="17"/>
      <c r="G504" s="18">
        <v>20.682224602484595</v>
      </c>
      <c r="H504" s="18">
        <v>1.8960227105577778</v>
      </c>
      <c r="I504" s="18">
        <v>7.4557825647550242</v>
      </c>
      <c r="J504" s="18">
        <v>30.034029877797401</v>
      </c>
    </row>
    <row r="505" spans="1:10" ht="12.75" x14ac:dyDescent="0.2">
      <c r="A505" s="3" t="s">
        <v>96</v>
      </c>
      <c r="B505" s="3" t="s">
        <v>570</v>
      </c>
      <c r="C505" s="6"/>
      <c r="D505" s="6"/>
      <c r="E505" s="17"/>
      <c r="F505" s="17"/>
      <c r="G505" s="8"/>
      <c r="H505" s="8"/>
      <c r="I505" s="8"/>
      <c r="J505" s="8"/>
    </row>
    <row r="506" spans="1:10" ht="12.75" x14ac:dyDescent="0.2">
      <c r="A506" s="11" t="s">
        <v>41</v>
      </c>
      <c r="B506" s="11" t="s">
        <v>571</v>
      </c>
      <c r="C506" s="12"/>
      <c r="D506" s="7" t="s">
        <v>348</v>
      </c>
      <c r="E506" s="9" t="s">
        <v>349</v>
      </c>
      <c r="F506" s="9"/>
      <c r="G506" s="13"/>
      <c r="H506" s="13"/>
      <c r="I506" s="13"/>
      <c r="J506" s="13"/>
    </row>
    <row r="507" spans="1:10" s="16" customFormat="1" ht="15" x14ac:dyDescent="0.25">
      <c r="A507" s="3" t="s">
        <v>41</v>
      </c>
      <c r="B507" s="3" t="s">
        <v>571</v>
      </c>
      <c r="C507" s="14" t="s">
        <v>202</v>
      </c>
      <c r="D507" s="15" t="s">
        <v>203</v>
      </c>
      <c r="E507" s="14"/>
      <c r="F507" s="15"/>
      <c r="G507" s="1">
        <v>725913.55</v>
      </c>
      <c r="H507" s="1">
        <v>41999.02</v>
      </c>
      <c r="I507" s="1">
        <v>187207.62</v>
      </c>
      <c r="J507" s="1">
        <v>955120.19000000006</v>
      </c>
    </row>
    <row r="508" spans="1:10" ht="12.75" x14ac:dyDescent="0.2">
      <c r="A508" s="3" t="s">
        <v>41</v>
      </c>
      <c r="B508" s="3" t="s">
        <v>571</v>
      </c>
      <c r="C508" s="6" t="s">
        <v>202</v>
      </c>
      <c r="D508" s="6" t="s">
        <v>698</v>
      </c>
      <c r="E508" s="17"/>
      <c r="F508" s="17">
        <v>110.2</v>
      </c>
      <c r="G508" s="8">
        <v>6587.24</v>
      </c>
      <c r="H508" s="8">
        <v>381.12</v>
      </c>
      <c r="I508" s="8">
        <v>1698.8</v>
      </c>
      <c r="J508" s="8">
        <v>8667.15</v>
      </c>
    </row>
    <row r="509" spans="1:10" ht="12.75" x14ac:dyDescent="0.2">
      <c r="A509" s="3" t="str">
        <f>A508</f>
        <v>1490</v>
      </c>
      <c r="B509" s="3" t="str">
        <f>B508</f>
        <v>KIT CBETHUNE R-5</v>
      </c>
      <c r="C509" s="55" t="str">
        <f>C508</f>
        <v xml:space="preserve">$ </v>
      </c>
      <c r="D509" s="6" t="s">
        <v>699</v>
      </c>
      <c r="F509" s="17">
        <v>108</v>
      </c>
      <c r="G509" s="8">
        <v>6721.42</v>
      </c>
      <c r="H509" s="8">
        <v>388.88</v>
      </c>
      <c r="I509" s="8">
        <v>1733.4</v>
      </c>
      <c r="J509" s="8">
        <v>8843.7099999999991</v>
      </c>
    </row>
    <row r="510" spans="1:10" s="19" customFormat="1" ht="12.75" x14ac:dyDescent="0.2">
      <c r="A510" s="3" t="s">
        <v>41</v>
      </c>
      <c r="B510" s="3" t="s">
        <v>571</v>
      </c>
      <c r="C510" s="17" t="s">
        <v>201</v>
      </c>
      <c r="D510" s="2" t="s">
        <v>200</v>
      </c>
      <c r="E510" s="17"/>
      <c r="F510" s="17"/>
      <c r="G510" s="18">
        <v>25.106184919271186</v>
      </c>
      <c r="H510" s="18">
        <v>1.4525629980982844</v>
      </c>
      <c r="I510" s="18">
        <v>6.4746954041795348</v>
      </c>
      <c r="J510" s="18">
        <v>33.033443321549008</v>
      </c>
    </row>
    <row r="511" spans="1:10" ht="12.75" x14ac:dyDescent="0.2">
      <c r="A511" s="3" t="s">
        <v>41</v>
      </c>
      <c r="B511" s="3" t="s">
        <v>571</v>
      </c>
      <c r="C511" s="6"/>
      <c r="D511" s="6"/>
      <c r="E511" s="17"/>
      <c r="F511" s="17"/>
      <c r="G511" s="8"/>
      <c r="H511" s="8"/>
      <c r="I511" s="8"/>
      <c r="J511" s="8"/>
    </row>
    <row r="512" spans="1:10" ht="12.75" x14ac:dyDescent="0.2">
      <c r="A512" s="11" t="s">
        <v>5</v>
      </c>
      <c r="B512" s="11" t="s">
        <v>572</v>
      </c>
      <c r="C512" s="12"/>
      <c r="D512" s="7" t="s">
        <v>348</v>
      </c>
      <c r="E512" s="9" t="s">
        <v>347</v>
      </c>
      <c r="F512" s="9"/>
      <c r="G512" s="13"/>
      <c r="H512" s="13"/>
      <c r="I512" s="13"/>
      <c r="J512" s="13"/>
    </row>
    <row r="513" spans="1:10" s="16" customFormat="1" ht="15" x14ac:dyDescent="0.25">
      <c r="A513" s="3" t="s">
        <v>5</v>
      </c>
      <c r="B513" s="3" t="s">
        <v>572</v>
      </c>
      <c r="C513" s="14" t="s">
        <v>202</v>
      </c>
      <c r="D513" s="15" t="s">
        <v>203</v>
      </c>
      <c r="E513" s="14"/>
      <c r="F513" s="15"/>
      <c r="G513" s="1">
        <v>3098692.39</v>
      </c>
      <c r="H513" s="1">
        <v>280575.81</v>
      </c>
      <c r="I513" s="1">
        <v>429957.38999999996</v>
      </c>
      <c r="J513" s="1">
        <v>3809225.5900000003</v>
      </c>
    </row>
    <row r="514" spans="1:10" ht="12.75" x14ac:dyDescent="0.2">
      <c r="A514" s="3" t="s">
        <v>5</v>
      </c>
      <c r="B514" s="3" t="s">
        <v>572</v>
      </c>
      <c r="C514" s="6" t="s">
        <v>202</v>
      </c>
      <c r="D514" s="6" t="s">
        <v>698</v>
      </c>
      <c r="E514" s="17"/>
      <c r="F514" s="17">
        <v>716.3</v>
      </c>
      <c r="G514" s="8">
        <v>4325.97</v>
      </c>
      <c r="H514" s="8">
        <v>391.7</v>
      </c>
      <c r="I514" s="8">
        <v>600.25</v>
      </c>
      <c r="J514" s="8">
        <v>5317.92</v>
      </c>
    </row>
    <row r="515" spans="1:10" ht="12.75" x14ac:dyDescent="0.2">
      <c r="A515" s="3" t="str">
        <f>A514</f>
        <v>1500</v>
      </c>
      <c r="B515" s="3" t="str">
        <f>B514</f>
        <v>KIT CBURLINGTON R</v>
      </c>
      <c r="C515" s="55" t="str">
        <f>C514</f>
        <v xml:space="preserve">$ </v>
      </c>
      <c r="D515" s="6" t="s">
        <v>699</v>
      </c>
      <c r="F515" s="17">
        <v>749</v>
      </c>
      <c r="G515" s="8">
        <v>4137.1099999999997</v>
      </c>
      <c r="H515" s="8">
        <v>374.6</v>
      </c>
      <c r="I515" s="8">
        <v>574.04</v>
      </c>
      <c r="J515" s="8">
        <v>5085.75</v>
      </c>
    </row>
    <row r="516" spans="1:10" s="19" customFormat="1" ht="12.75" x14ac:dyDescent="0.2">
      <c r="A516" s="3" t="s">
        <v>5</v>
      </c>
      <c r="B516" s="3" t="s">
        <v>572</v>
      </c>
      <c r="C516" s="17" t="s">
        <v>201</v>
      </c>
      <c r="D516" s="2" t="s">
        <v>200</v>
      </c>
      <c r="E516" s="17"/>
      <c r="F516" s="17"/>
      <c r="G516" s="18">
        <v>32.101644484150007</v>
      </c>
      <c r="H516" s="18">
        <v>2.9066921687803999</v>
      </c>
      <c r="I516" s="18">
        <v>4.4542463529634295</v>
      </c>
      <c r="J516" s="18">
        <v>39.46258300589384</v>
      </c>
    </row>
    <row r="517" spans="1:10" ht="12.75" x14ac:dyDescent="0.2">
      <c r="A517" s="3" t="s">
        <v>5</v>
      </c>
      <c r="B517" s="3" t="s">
        <v>572</v>
      </c>
      <c r="C517" s="6"/>
      <c r="D517" s="6"/>
      <c r="E517" s="17"/>
      <c r="F517" s="17"/>
      <c r="G517" s="8"/>
      <c r="H517" s="8"/>
      <c r="I517" s="8"/>
      <c r="J517" s="8"/>
    </row>
    <row r="518" spans="1:10" ht="12.75" x14ac:dyDescent="0.2">
      <c r="A518" s="11" t="s">
        <v>133</v>
      </c>
      <c r="B518" s="11" t="s">
        <v>573</v>
      </c>
      <c r="C518" s="12"/>
      <c r="D518" s="7" t="s">
        <v>346</v>
      </c>
      <c r="E518" s="9" t="s">
        <v>345</v>
      </c>
      <c r="F518" s="9"/>
      <c r="G518" s="13"/>
      <c r="H518" s="13"/>
      <c r="I518" s="13"/>
      <c r="J518" s="13"/>
    </row>
    <row r="519" spans="1:10" s="16" customFormat="1" ht="15" x14ac:dyDescent="0.25">
      <c r="A519" s="3" t="s">
        <v>133</v>
      </c>
      <c r="B519" s="3" t="s">
        <v>573</v>
      </c>
      <c r="C519" s="14" t="s">
        <v>202</v>
      </c>
      <c r="D519" s="15" t="s">
        <v>203</v>
      </c>
      <c r="E519" s="14"/>
      <c r="F519" s="15"/>
      <c r="G519" s="1">
        <v>7772052.0300000003</v>
      </c>
      <c r="H519" s="1">
        <v>441584</v>
      </c>
      <c r="I519" s="1">
        <v>2179665.5499999998</v>
      </c>
      <c r="J519" s="1">
        <v>10393301.58</v>
      </c>
    </row>
    <row r="520" spans="1:10" ht="12.75" x14ac:dyDescent="0.2">
      <c r="A520" s="3" t="s">
        <v>133</v>
      </c>
      <c r="B520" s="3" t="s">
        <v>573</v>
      </c>
      <c r="C520" s="6" t="s">
        <v>202</v>
      </c>
      <c r="D520" s="6" t="s">
        <v>698</v>
      </c>
      <c r="E520" s="17"/>
      <c r="F520" s="17">
        <v>987.3</v>
      </c>
      <c r="G520" s="8">
        <v>7872.03</v>
      </c>
      <c r="H520" s="8">
        <v>447.26</v>
      </c>
      <c r="I520" s="8">
        <v>2207.6999999999998</v>
      </c>
      <c r="J520" s="8">
        <v>10526.99</v>
      </c>
    </row>
    <row r="521" spans="1:10" ht="12.75" x14ac:dyDescent="0.2">
      <c r="A521" s="3" t="str">
        <f>A520</f>
        <v>1510</v>
      </c>
      <c r="B521" s="3" t="str">
        <f>B520</f>
        <v xml:space="preserve">LAKELAKE COUNTY </v>
      </c>
      <c r="C521" s="55" t="str">
        <f>C520</f>
        <v xml:space="preserve">$ </v>
      </c>
      <c r="D521" s="6" t="s">
        <v>699</v>
      </c>
      <c r="F521" s="17">
        <v>1010</v>
      </c>
      <c r="G521" s="8">
        <v>7695.1</v>
      </c>
      <c r="H521" s="8">
        <v>437.21</v>
      </c>
      <c r="I521" s="8">
        <v>2158.08</v>
      </c>
      <c r="J521" s="8">
        <v>10290.4</v>
      </c>
    </row>
    <row r="522" spans="1:10" s="19" customFormat="1" ht="12.75" x14ac:dyDescent="0.2">
      <c r="A522" s="3" t="s">
        <v>133</v>
      </c>
      <c r="B522" s="3" t="s">
        <v>573</v>
      </c>
      <c r="C522" s="17" t="s">
        <v>201</v>
      </c>
      <c r="D522" s="2" t="s">
        <v>200</v>
      </c>
      <c r="E522" s="17"/>
      <c r="F522" s="17"/>
      <c r="G522" s="18">
        <v>31.470758566859647</v>
      </c>
      <c r="H522" s="18">
        <v>1.788071335259467</v>
      </c>
      <c r="I522" s="18">
        <v>8.8259481557474011</v>
      </c>
      <c r="J522" s="18">
        <v>42.084778057866515</v>
      </c>
    </row>
    <row r="523" spans="1:10" ht="12.75" x14ac:dyDescent="0.2">
      <c r="A523" s="3" t="s">
        <v>133</v>
      </c>
      <c r="B523" s="3" t="s">
        <v>573</v>
      </c>
      <c r="C523" s="6"/>
      <c r="D523" s="6"/>
      <c r="E523" s="17"/>
      <c r="F523" s="17"/>
      <c r="G523" s="8"/>
      <c r="H523" s="8"/>
      <c r="I523" s="8"/>
      <c r="J523" s="8"/>
    </row>
    <row r="524" spans="1:10" ht="12.75" x14ac:dyDescent="0.2">
      <c r="A524" s="11" t="s">
        <v>70</v>
      </c>
      <c r="B524" s="11" t="s">
        <v>574</v>
      </c>
      <c r="C524" s="12"/>
      <c r="D524" s="7" t="s">
        <v>342</v>
      </c>
      <c r="E524" s="9" t="s">
        <v>344</v>
      </c>
      <c r="F524" s="9"/>
      <c r="G524" s="13"/>
      <c r="H524" s="13"/>
      <c r="I524" s="13"/>
      <c r="J524" s="13"/>
    </row>
    <row r="525" spans="1:10" s="16" customFormat="1" ht="15" x14ac:dyDescent="0.25">
      <c r="A525" s="3" t="s">
        <v>70</v>
      </c>
      <c r="B525" s="3" t="s">
        <v>574</v>
      </c>
      <c r="C525" s="14" t="s">
        <v>202</v>
      </c>
      <c r="D525" s="15" t="s">
        <v>203</v>
      </c>
      <c r="E525" s="14"/>
      <c r="F525" s="15"/>
      <c r="G525" s="1">
        <v>31869172.330000002</v>
      </c>
      <c r="H525" s="1">
        <v>3764262.99</v>
      </c>
      <c r="I525" s="1">
        <v>8324123.4199999999</v>
      </c>
      <c r="J525" s="1">
        <v>43957558.740000002</v>
      </c>
    </row>
    <row r="526" spans="1:10" ht="12.75" x14ac:dyDescent="0.2">
      <c r="A526" s="3" t="s">
        <v>70</v>
      </c>
      <c r="B526" s="3" t="s">
        <v>574</v>
      </c>
      <c r="C526" s="6" t="s">
        <v>202</v>
      </c>
      <c r="D526" s="6" t="s">
        <v>698</v>
      </c>
      <c r="E526" s="17"/>
      <c r="F526" s="17">
        <v>5684.52</v>
      </c>
      <c r="G526" s="8">
        <v>5606.31</v>
      </c>
      <c r="H526" s="8">
        <v>662.2</v>
      </c>
      <c r="I526" s="8">
        <v>1464.35</v>
      </c>
      <c r="J526" s="8">
        <v>7732.85</v>
      </c>
    </row>
    <row r="527" spans="1:10" ht="12.75" x14ac:dyDescent="0.2">
      <c r="A527" s="3" t="str">
        <f>A526</f>
        <v>1520</v>
      </c>
      <c r="B527" s="3" t="str">
        <f>B526</f>
        <v>LA PLDURANGO 9-R</v>
      </c>
      <c r="C527" s="55" t="str">
        <f>C526</f>
        <v xml:space="preserve">$ </v>
      </c>
      <c r="D527" s="6" t="s">
        <v>699</v>
      </c>
      <c r="F527" s="17">
        <v>5797</v>
      </c>
      <c r="G527" s="8">
        <v>5497.53</v>
      </c>
      <c r="H527" s="8">
        <v>649.35</v>
      </c>
      <c r="I527" s="8">
        <v>1435.94</v>
      </c>
      <c r="J527" s="8">
        <v>7582.81</v>
      </c>
    </row>
    <row r="528" spans="1:10" s="19" customFormat="1" ht="12.75" x14ac:dyDescent="0.2">
      <c r="A528" s="3" t="s">
        <v>70</v>
      </c>
      <c r="B528" s="3" t="s">
        <v>574</v>
      </c>
      <c r="C528" s="17" t="s">
        <v>201</v>
      </c>
      <c r="D528" s="2" t="s">
        <v>200</v>
      </c>
      <c r="E528" s="17"/>
      <c r="F528" s="17"/>
      <c r="G528" s="18">
        <v>34.814117537526101</v>
      </c>
      <c r="H528" s="18">
        <v>4.1121084921510871</v>
      </c>
      <c r="I528" s="18">
        <v>9.0933334615644767</v>
      </c>
      <c r="J528" s="18">
        <v>48.019559491241665</v>
      </c>
    </row>
    <row r="529" spans="1:10" ht="12.75" x14ac:dyDescent="0.2">
      <c r="A529" s="3" t="s">
        <v>70</v>
      </c>
      <c r="B529" s="3" t="s">
        <v>574</v>
      </c>
      <c r="C529" s="6"/>
      <c r="D529" s="6"/>
      <c r="E529" s="17"/>
      <c r="F529" s="17"/>
      <c r="G529" s="8"/>
      <c r="H529" s="8"/>
      <c r="I529" s="8"/>
      <c r="J529" s="8"/>
    </row>
    <row r="530" spans="1:10" ht="12.75" x14ac:dyDescent="0.2">
      <c r="A530" s="11" t="s">
        <v>120</v>
      </c>
      <c r="B530" s="11" t="s">
        <v>575</v>
      </c>
      <c r="C530" s="12"/>
      <c r="D530" s="7" t="s">
        <v>342</v>
      </c>
      <c r="E530" s="9" t="s">
        <v>343</v>
      </c>
      <c r="F530" s="9"/>
      <c r="G530" s="13"/>
      <c r="H530" s="13"/>
      <c r="I530" s="13"/>
      <c r="J530" s="13"/>
    </row>
    <row r="531" spans="1:10" s="16" customFormat="1" ht="15" x14ac:dyDescent="0.25">
      <c r="A531" s="3" t="s">
        <v>120</v>
      </c>
      <c r="B531" s="3" t="s">
        <v>575</v>
      </c>
      <c r="C531" s="14" t="s">
        <v>202</v>
      </c>
      <c r="D531" s="15" t="s">
        <v>203</v>
      </c>
      <c r="E531" s="14"/>
      <c r="F531" s="15"/>
      <c r="G531" s="1">
        <v>7055459.1699999999</v>
      </c>
      <c r="H531" s="1">
        <v>834823.69</v>
      </c>
      <c r="I531" s="1">
        <v>580782.65</v>
      </c>
      <c r="J531" s="1">
        <v>8471065.5099999998</v>
      </c>
    </row>
    <row r="532" spans="1:10" ht="12.75" x14ac:dyDescent="0.2">
      <c r="A532" s="3" t="s">
        <v>120</v>
      </c>
      <c r="B532" s="3" t="s">
        <v>575</v>
      </c>
      <c r="C532" s="6" t="s">
        <v>202</v>
      </c>
      <c r="D532" s="6" t="s">
        <v>698</v>
      </c>
      <c r="E532" s="17"/>
      <c r="F532" s="17">
        <v>1378.1</v>
      </c>
      <c r="G532" s="8">
        <v>5119.7</v>
      </c>
      <c r="H532" s="8">
        <v>605.78</v>
      </c>
      <c r="I532" s="8">
        <v>421.44</v>
      </c>
      <c r="J532" s="8">
        <v>6146.92</v>
      </c>
    </row>
    <row r="533" spans="1:10" ht="12.75" x14ac:dyDescent="0.2">
      <c r="A533" s="3" t="str">
        <f>A532</f>
        <v>1530</v>
      </c>
      <c r="B533" s="3" t="str">
        <f>B532</f>
        <v xml:space="preserve">LA PLBAYFIELD 10 </v>
      </c>
      <c r="C533" s="55" t="str">
        <f>C532</f>
        <v xml:space="preserve">$ </v>
      </c>
      <c r="D533" s="6" t="s">
        <v>699</v>
      </c>
      <c r="F533" s="17">
        <v>1311</v>
      </c>
      <c r="G533" s="8">
        <v>5381.74</v>
      </c>
      <c r="H533" s="8">
        <v>636.78</v>
      </c>
      <c r="I533" s="8">
        <v>443.01</v>
      </c>
      <c r="J533" s="8">
        <v>6461.53</v>
      </c>
    </row>
    <row r="534" spans="1:10" s="19" customFormat="1" ht="12.75" x14ac:dyDescent="0.2">
      <c r="A534" s="3" t="s">
        <v>120</v>
      </c>
      <c r="B534" s="3" t="s">
        <v>575</v>
      </c>
      <c r="C534" s="17" t="s">
        <v>201</v>
      </c>
      <c r="D534" s="2" t="s">
        <v>200</v>
      </c>
      <c r="E534" s="17"/>
      <c r="F534" s="17"/>
      <c r="G534" s="18">
        <v>31.359463690517416</v>
      </c>
      <c r="H534" s="18">
        <v>3.7105484652019838</v>
      </c>
      <c r="I534" s="18">
        <v>2.5814099388739691</v>
      </c>
      <c r="J534" s="18">
        <v>37.651422094593364</v>
      </c>
    </row>
    <row r="535" spans="1:10" ht="12.75" x14ac:dyDescent="0.2">
      <c r="A535" s="3" t="s">
        <v>120</v>
      </c>
      <c r="B535" s="3" t="s">
        <v>575</v>
      </c>
      <c r="C535" s="6"/>
      <c r="D535" s="6"/>
      <c r="E535" s="17"/>
      <c r="F535" s="17"/>
      <c r="G535" s="8"/>
      <c r="H535" s="8"/>
      <c r="I535" s="8"/>
      <c r="J535" s="8"/>
    </row>
    <row r="536" spans="1:10" ht="12.75" x14ac:dyDescent="0.2">
      <c r="A536" s="11" t="s">
        <v>168</v>
      </c>
      <c r="B536" s="11" t="s">
        <v>576</v>
      </c>
      <c r="C536" s="12"/>
      <c r="D536" s="7" t="s">
        <v>342</v>
      </c>
      <c r="E536" s="9" t="s">
        <v>341</v>
      </c>
      <c r="F536" s="9"/>
      <c r="G536" s="13"/>
      <c r="H536" s="13"/>
      <c r="I536" s="13"/>
      <c r="J536" s="13"/>
    </row>
    <row r="537" spans="1:10" s="16" customFormat="1" ht="15" x14ac:dyDescent="0.25">
      <c r="A537" s="3" t="s">
        <v>168</v>
      </c>
      <c r="B537" s="3" t="s">
        <v>576</v>
      </c>
      <c r="C537" s="14" t="s">
        <v>202</v>
      </c>
      <c r="D537" s="15" t="s">
        <v>203</v>
      </c>
      <c r="E537" s="14"/>
      <c r="F537" s="15"/>
      <c r="G537" s="1">
        <v>3623859.7199999997</v>
      </c>
      <c r="H537" s="1">
        <v>449934.23</v>
      </c>
      <c r="I537" s="1">
        <v>563471.66</v>
      </c>
      <c r="J537" s="1">
        <v>4637265.6099999994</v>
      </c>
    </row>
    <row r="538" spans="1:10" ht="12.75" x14ac:dyDescent="0.2">
      <c r="A538" s="3" t="s">
        <v>168</v>
      </c>
      <c r="B538" s="3" t="s">
        <v>576</v>
      </c>
      <c r="C538" s="6" t="s">
        <v>202</v>
      </c>
      <c r="D538" s="6" t="s">
        <v>698</v>
      </c>
      <c r="E538" s="17"/>
      <c r="F538" s="17">
        <v>814.3</v>
      </c>
      <c r="G538" s="8">
        <v>4450.28</v>
      </c>
      <c r="H538" s="8">
        <v>552.54</v>
      </c>
      <c r="I538" s="8">
        <v>691.97</v>
      </c>
      <c r="J538" s="8">
        <v>5694.79</v>
      </c>
    </row>
    <row r="539" spans="1:10" ht="12.75" x14ac:dyDescent="0.2">
      <c r="A539" s="3" t="str">
        <f>A538</f>
        <v>1540</v>
      </c>
      <c r="B539" s="3" t="str">
        <f>B538</f>
        <v>LA PLIGNACIO 11 J</v>
      </c>
      <c r="C539" s="55" t="str">
        <f>C538</f>
        <v xml:space="preserve">$ </v>
      </c>
      <c r="D539" s="6" t="s">
        <v>699</v>
      </c>
      <c r="F539" s="17">
        <v>640</v>
      </c>
      <c r="G539" s="8">
        <v>5662.28</v>
      </c>
      <c r="H539" s="8">
        <v>703.02</v>
      </c>
      <c r="I539" s="8">
        <v>880.42</v>
      </c>
      <c r="J539" s="8">
        <v>7245.73</v>
      </c>
    </row>
    <row r="540" spans="1:10" s="19" customFormat="1" ht="12.75" x14ac:dyDescent="0.2">
      <c r="A540" s="3" t="s">
        <v>168</v>
      </c>
      <c r="B540" s="3" t="s">
        <v>576</v>
      </c>
      <c r="C540" s="17" t="s">
        <v>201</v>
      </c>
      <c r="D540" s="2" t="s">
        <v>200</v>
      </c>
      <c r="E540" s="17"/>
      <c r="F540" s="17"/>
      <c r="G540" s="18">
        <v>22.76974404789658</v>
      </c>
      <c r="H540" s="18">
        <v>2.8270650762075942</v>
      </c>
      <c r="I540" s="18">
        <v>3.5404531267130306</v>
      </c>
      <c r="J540" s="18">
        <v>29.137262250817201</v>
      </c>
    </row>
    <row r="541" spans="1:10" ht="12.75" x14ac:dyDescent="0.2">
      <c r="A541" s="3" t="s">
        <v>168</v>
      </c>
      <c r="B541" s="3" t="s">
        <v>576</v>
      </c>
      <c r="C541" s="6"/>
      <c r="D541" s="6"/>
      <c r="E541" s="17"/>
      <c r="F541" s="17"/>
      <c r="G541" s="8"/>
      <c r="H541" s="8"/>
      <c r="I541" s="8"/>
      <c r="J541" s="8"/>
    </row>
    <row r="542" spans="1:10" ht="12.75" x14ac:dyDescent="0.2">
      <c r="A542" s="11" t="s">
        <v>102</v>
      </c>
      <c r="B542" s="11" t="s">
        <v>577</v>
      </c>
      <c r="C542" s="12"/>
      <c r="D542" s="7" t="s">
        <v>338</v>
      </c>
      <c r="E542" s="9" t="s">
        <v>340</v>
      </c>
      <c r="F542" s="9"/>
      <c r="G542" s="13"/>
      <c r="H542" s="13"/>
      <c r="I542" s="13"/>
      <c r="J542" s="13"/>
    </row>
    <row r="543" spans="1:10" s="16" customFormat="1" ht="15" x14ac:dyDescent="0.25">
      <c r="A543" s="3" t="s">
        <v>102</v>
      </c>
      <c r="B543" s="3" t="s">
        <v>577</v>
      </c>
      <c r="C543" s="14" t="s">
        <v>202</v>
      </c>
      <c r="D543" s="15" t="s">
        <v>203</v>
      </c>
      <c r="E543" s="14"/>
      <c r="F543" s="15"/>
      <c r="G543" s="1">
        <v>213413269.09000003</v>
      </c>
      <c r="H543" s="1">
        <v>16330898.289999999</v>
      </c>
      <c r="I543" s="1">
        <v>30584268.449999996</v>
      </c>
      <c r="J543" s="1">
        <v>260328435.83000001</v>
      </c>
    </row>
    <row r="544" spans="1:10" ht="12.75" x14ac:dyDescent="0.2">
      <c r="A544" s="3" t="s">
        <v>102</v>
      </c>
      <c r="B544" s="3" t="s">
        <v>577</v>
      </c>
      <c r="C544" s="6" t="s">
        <v>202</v>
      </c>
      <c r="D544" s="6" t="s">
        <v>698</v>
      </c>
      <c r="E544" s="17"/>
      <c r="F544" s="17">
        <v>29572.14</v>
      </c>
      <c r="G544" s="8">
        <v>7216.7</v>
      </c>
      <c r="H544" s="8">
        <v>552.24</v>
      </c>
      <c r="I544" s="8">
        <v>1034.23</v>
      </c>
      <c r="J544" s="8">
        <v>8803.17</v>
      </c>
    </row>
    <row r="545" spans="1:10" ht="12.75" x14ac:dyDescent="0.2">
      <c r="A545" s="3" t="str">
        <f>A544</f>
        <v>1550</v>
      </c>
      <c r="B545" s="3" t="str">
        <f>B544</f>
        <v>LARIMPOUDRE R-1</v>
      </c>
      <c r="C545" s="55" t="str">
        <f>C544</f>
        <v xml:space="preserve">$ </v>
      </c>
      <c r="D545" s="6" t="s">
        <v>699</v>
      </c>
      <c r="F545" s="17">
        <v>29941</v>
      </c>
      <c r="G545" s="8">
        <v>7127.79</v>
      </c>
      <c r="H545" s="8">
        <v>545.44000000000005</v>
      </c>
      <c r="I545" s="8">
        <v>1021.48</v>
      </c>
      <c r="J545" s="8">
        <v>8694.7099999999991</v>
      </c>
    </row>
    <row r="546" spans="1:10" s="19" customFormat="1" ht="12.75" x14ac:dyDescent="0.2">
      <c r="A546" s="3" t="s">
        <v>102</v>
      </c>
      <c r="B546" s="3" t="s">
        <v>577</v>
      </c>
      <c r="C546" s="17" t="s">
        <v>201</v>
      </c>
      <c r="D546" s="2" t="s">
        <v>200</v>
      </c>
      <c r="E546" s="17"/>
      <c r="F546" s="17"/>
      <c r="G546" s="18">
        <v>47.147946995585151</v>
      </c>
      <c r="H546" s="18">
        <v>3.6078746661366372</v>
      </c>
      <c r="I546" s="18">
        <v>6.7567751242835659</v>
      </c>
      <c r="J546" s="18">
        <v>57.512596786005354</v>
      </c>
    </row>
    <row r="547" spans="1:10" ht="12.75" x14ac:dyDescent="0.2">
      <c r="A547" s="3" t="s">
        <v>102</v>
      </c>
      <c r="B547" s="3" t="s">
        <v>577</v>
      </c>
      <c r="C547" s="6"/>
      <c r="D547" s="6"/>
      <c r="E547" s="17"/>
      <c r="F547" s="17"/>
      <c r="G547" s="8"/>
      <c r="H547" s="8"/>
      <c r="I547" s="8"/>
      <c r="J547" s="8"/>
    </row>
    <row r="548" spans="1:10" ht="12.75" x14ac:dyDescent="0.2">
      <c r="A548" s="11" t="s">
        <v>98</v>
      </c>
      <c r="B548" s="11" t="s">
        <v>578</v>
      </c>
      <c r="C548" s="12"/>
      <c r="D548" s="7" t="s">
        <v>338</v>
      </c>
      <c r="E548" s="9" t="s">
        <v>339</v>
      </c>
      <c r="F548" s="9"/>
      <c r="G548" s="13"/>
      <c r="H548" s="13"/>
      <c r="I548" s="13"/>
      <c r="J548" s="13"/>
    </row>
    <row r="549" spans="1:10" s="16" customFormat="1" ht="15" x14ac:dyDescent="0.25">
      <c r="A549" s="3" t="s">
        <v>98</v>
      </c>
      <c r="B549" s="3" t="s">
        <v>578</v>
      </c>
      <c r="C549" s="14" t="s">
        <v>202</v>
      </c>
      <c r="D549" s="15" t="s">
        <v>203</v>
      </c>
      <c r="E549" s="14"/>
      <c r="F549" s="15"/>
      <c r="G549" s="1">
        <v>109293782.38</v>
      </c>
      <c r="H549" s="1">
        <v>8296788.3300000001</v>
      </c>
      <c r="I549" s="1">
        <v>11169377.290000005</v>
      </c>
      <c r="J549" s="1">
        <v>128759948</v>
      </c>
    </row>
    <row r="550" spans="1:10" ht="12.75" x14ac:dyDescent="0.2">
      <c r="A550" s="3" t="s">
        <v>98</v>
      </c>
      <c r="B550" s="3" t="s">
        <v>578</v>
      </c>
      <c r="C550" s="6" t="s">
        <v>202</v>
      </c>
      <c r="D550" s="6" t="s">
        <v>698</v>
      </c>
      <c r="E550" s="17"/>
      <c r="F550" s="17">
        <v>15155.1</v>
      </c>
      <c r="G550" s="8">
        <v>7211.68</v>
      </c>
      <c r="H550" s="8">
        <v>547.46</v>
      </c>
      <c r="I550" s="8">
        <v>737</v>
      </c>
      <c r="J550" s="8">
        <v>8496.15</v>
      </c>
    </row>
    <row r="551" spans="1:10" ht="12.75" x14ac:dyDescent="0.2">
      <c r="A551" s="3" t="str">
        <f>A550</f>
        <v>1560</v>
      </c>
      <c r="B551" s="3" t="str">
        <f>B550</f>
        <v>LARIMTHOMPSON R-2</v>
      </c>
      <c r="C551" s="55" t="str">
        <f>C550</f>
        <v xml:space="preserve">$ </v>
      </c>
      <c r="D551" s="6" t="s">
        <v>699</v>
      </c>
      <c r="F551" s="17">
        <v>15291</v>
      </c>
      <c r="G551" s="8">
        <v>7147.59</v>
      </c>
      <c r="H551" s="8">
        <v>542.59</v>
      </c>
      <c r="I551" s="8">
        <v>730.45</v>
      </c>
      <c r="J551" s="8">
        <v>8420.64</v>
      </c>
    </row>
    <row r="552" spans="1:10" s="19" customFormat="1" ht="12.75" x14ac:dyDescent="0.2">
      <c r="A552" s="3" t="s">
        <v>98</v>
      </c>
      <c r="B552" s="3" t="s">
        <v>578</v>
      </c>
      <c r="C552" s="17" t="s">
        <v>201</v>
      </c>
      <c r="D552" s="2" t="s">
        <v>200</v>
      </c>
      <c r="E552" s="17"/>
      <c r="F552" s="17"/>
      <c r="G552" s="18">
        <v>45.928966565915488</v>
      </c>
      <c r="H552" s="18">
        <v>3.4865927916022024</v>
      </c>
      <c r="I552" s="18">
        <v>4.693752425283261</v>
      </c>
      <c r="J552" s="18">
        <v>54.109311782800951</v>
      </c>
    </row>
    <row r="553" spans="1:10" ht="12.75" x14ac:dyDescent="0.2">
      <c r="A553" s="3" t="s">
        <v>98</v>
      </c>
      <c r="B553" s="3" t="s">
        <v>578</v>
      </c>
      <c r="C553" s="6"/>
      <c r="D553" s="6"/>
      <c r="E553" s="17"/>
      <c r="F553" s="17"/>
      <c r="G553" s="8"/>
      <c r="H553" s="8"/>
      <c r="I553" s="8"/>
      <c r="J553" s="8"/>
    </row>
    <row r="554" spans="1:10" ht="12.75" x14ac:dyDescent="0.2">
      <c r="A554" s="21" t="s">
        <v>143</v>
      </c>
      <c r="B554" s="11" t="s">
        <v>579</v>
      </c>
      <c r="C554" s="12"/>
      <c r="D554" s="7" t="s">
        <v>338</v>
      </c>
      <c r="E554" s="9" t="s">
        <v>337</v>
      </c>
      <c r="F554" s="9"/>
      <c r="G554" s="13"/>
      <c r="H554" s="13"/>
      <c r="I554" s="13"/>
      <c r="J554" s="13"/>
    </row>
    <row r="555" spans="1:10" s="16" customFormat="1" ht="15" x14ac:dyDescent="0.25">
      <c r="A555" s="21" t="s">
        <v>143</v>
      </c>
      <c r="B555" s="3" t="s">
        <v>579</v>
      </c>
      <c r="C555" s="14" t="s">
        <v>202</v>
      </c>
      <c r="D555" s="15" t="s">
        <v>203</v>
      </c>
      <c r="E555" s="14"/>
      <c r="F555" s="15"/>
      <c r="G555" s="1">
        <v>14683293.229999999</v>
      </c>
      <c r="H555" s="1">
        <v>1028056.36</v>
      </c>
      <c r="I555" s="1">
        <v>618984.17000000004</v>
      </c>
      <c r="J555" s="1">
        <v>16330333.759999998</v>
      </c>
    </row>
    <row r="556" spans="1:10" ht="12.75" x14ac:dyDescent="0.2">
      <c r="A556" s="21" t="s">
        <v>143</v>
      </c>
      <c r="B556" s="3" t="s">
        <v>579</v>
      </c>
      <c r="C556" s="6" t="s">
        <v>202</v>
      </c>
      <c r="D556" s="6" t="s">
        <v>698</v>
      </c>
      <c r="E556" s="17"/>
      <c r="F556" s="17">
        <v>1063.4000000000001</v>
      </c>
      <c r="G556" s="8">
        <v>13807.87</v>
      </c>
      <c r="H556" s="8">
        <v>966.76</v>
      </c>
      <c r="I556" s="8">
        <v>582.08000000000004</v>
      </c>
      <c r="J556" s="8">
        <v>15356.72</v>
      </c>
    </row>
    <row r="557" spans="1:10" ht="12.75" x14ac:dyDescent="0.2">
      <c r="A557" s="3" t="str">
        <f>A556</f>
        <v>1570</v>
      </c>
      <c r="B557" s="3" t="str">
        <f>B556</f>
        <v xml:space="preserve">LARIMPARK (ESTES </v>
      </c>
      <c r="C557" s="55" t="str">
        <f>C556</f>
        <v xml:space="preserve">$ </v>
      </c>
      <c r="D557" s="6" t="s">
        <v>699</v>
      </c>
      <c r="F557" s="17">
        <v>1058</v>
      </c>
      <c r="G557" s="8">
        <v>13878.35</v>
      </c>
      <c r="H557" s="8">
        <v>971.7</v>
      </c>
      <c r="I557" s="8">
        <v>585.04999999999995</v>
      </c>
      <c r="J557" s="8">
        <v>15435.1</v>
      </c>
    </row>
    <row r="558" spans="1:10" s="19" customFormat="1" ht="12.75" x14ac:dyDescent="0.2">
      <c r="A558" s="21" t="s">
        <v>143</v>
      </c>
      <c r="B558" s="3" t="s">
        <v>579</v>
      </c>
      <c r="C558" s="17" t="s">
        <v>201</v>
      </c>
      <c r="D558" s="2" t="s">
        <v>200</v>
      </c>
      <c r="E558" s="17"/>
      <c r="F558" s="17"/>
      <c r="G558" s="18">
        <v>78.571954872460282</v>
      </c>
      <c r="H558" s="18">
        <v>5.5012453036917108</v>
      </c>
      <c r="I558" s="18">
        <v>3.312253968519792</v>
      </c>
      <c r="J558" s="18">
        <v>87.385454144671783</v>
      </c>
    </row>
    <row r="559" spans="1:10" ht="12.75" x14ac:dyDescent="0.2">
      <c r="A559" s="21" t="s">
        <v>143</v>
      </c>
      <c r="B559" s="3" t="s">
        <v>579</v>
      </c>
      <c r="C559" s="6"/>
      <c r="D559" s="6"/>
      <c r="E559" s="17"/>
      <c r="F559" s="17"/>
      <c r="G559" s="8"/>
      <c r="H559" s="8"/>
      <c r="I559" s="8"/>
      <c r="J559" s="8"/>
    </row>
    <row r="560" spans="1:10" ht="12.75" x14ac:dyDescent="0.2">
      <c r="A560" s="11" t="s">
        <v>89</v>
      </c>
      <c r="B560" s="11" t="s">
        <v>580</v>
      </c>
      <c r="C560" s="12"/>
      <c r="D560" s="7" t="s">
        <v>331</v>
      </c>
      <c r="E560" s="9" t="s">
        <v>336</v>
      </c>
      <c r="F560" s="9"/>
      <c r="G560" s="13"/>
      <c r="H560" s="13"/>
      <c r="I560" s="13"/>
      <c r="J560" s="13"/>
    </row>
    <row r="561" spans="1:10" s="16" customFormat="1" ht="15" x14ac:dyDescent="0.25">
      <c r="A561" s="3" t="s">
        <v>89</v>
      </c>
      <c r="B561" s="3" t="s">
        <v>580</v>
      </c>
      <c r="C561" s="14" t="s">
        <v>202</v>
      </c>
      <c r="D561" s="15" t="s">
        <v>203</v>
      </c>
      <c r="E561" s="14"/>
      <c r="F561" s="15"/>
      <c r="G561" s="1">
        <v>2408299.59</v>
      </c>
      <c r="H561" s="1">
        <v>408449.38</v>
      </c>
      <c r="I561" s="1">
        <v>611087.19000000006</v>
      </c>
      <c r="J561" s="1">
        <v>3427836.1599999997</v>
      </c>
    </row>
    <row r="562" spans="1:10" ht="12.75" x14ac:dyDescent="0.2">
      <c r="A562" s="3" t="s">
        <v>89</v>
      </c>
      <c r="B562" s="3" t="s">
        <v>580</v>
      </c>
      <c r="C562" s="6" t="s">
        <v>202</v>
      </c>
      <c r="D562" s="6" t="s">
        <v>698</v>
      </c>
      <c r="E562" s="17"/>
      <c r="F562" s="17">
        <v>925</v>
      </c>
      <c r="G562" s="8">
        <v>2603.5700000000002</v>
      </c>
      <c r="H562" s="8">
        <v>441.57</v>
      </c>
      <c r="I562" s="8">
        <v>660.63</v>
      </c>
      <c r="J562" s="8">
        <v>3705.77</v>
      </c>
    </row>
    <row r="563" spans="1:10" ht="12.75" x14ac:dyDescent="0.2">
      <c r="A563" s="3" t="str">
        <f>A562</f>
        <v>1580</v>
      </c>
      <c r="B563" s="3" t="str">
        <f>B562</f>
        <v>LAS ATRINIDAD 1</v>
      </c>
      <c r="C563" s="55" t="str">
        <f>C562</f>
        <v xml:space="preserve">$ </v>
      </c>
      <c r="D563" s="6" t="s">
        <v>699</v>
      </c>
      <c r="F563" s="17">
        <v>789</v>
      </c>
      <c r="G563" s="8">
        <v>3052.34</v>
      </c>
      <c r="H563" s="8">
        <v>517.67999999999995</v>
      </c>
      <c r="I563" s="8">
        <v>774.51</v>
      </c>
      <c r="J563" s="8">
        <v>4344.53</v>
      </c>
    </row>
    <row r="564" spans="1:10" s="19" customFormat="1" ht="12.75" x14ac:dyDescent="0.2">
      <c r="A564" s="3" t="s">
        <v>89</v>
      </c>
      <c r="B564" s="3" t="s">
        <v>580</v>
      </c>
      <c r="C564" s="17" t="s">
        <v>201</v>
      </c>
      <c r="D564" s="2" t="s">
        <v>200</v>
      </c>
      <c r="E564" s="17"/>
      <c r="F564" s="17"/>
      <c r="G564" s="18">
        <v>15.675345612920692</v>
      </c>
      <c r="H564" s="18">
        <v>2.6585501336580708</v>
      </c>
      <c r="I564" s="18">
        <v>3.9774963807050834</v>
      </c>
      <c r="J564" s="18">
        <v>22.311392127283845</v>
      </c>
    </row>
    <row r="565" spans="1:10" ht="12.75" x14ac:dyDescent="0.2">
      <c r="A565" s="3" t="s">
        <v>89</v>
      </c>
      <c r="B565" s="3" t="s">
        <v>580</v>
      </c>
      <c r="C565" s="6"/>
      <c r="D565" s="6"/>
      <c r="E565" s="17"/>
      <c r="F565" s="17"/>
      <c r="G565" s="8"/>
      <c r="H565" s="8"/>
      <c r="I565" s="8"/>
      <c r="J565" s="8"/>
    </row>
    <row r="566" spans="1:10" ht="12.75" x14ac:dyDescent="0.2">
      <c r="A566" s="11" t="s">
        <v>67</v>
      </c>
      <c r="B566" s="11" t="s">
        <v>581</v>
      </c>
      <c r="C566" s="12"/>
      <c r="D566" s="7" t="s">
        <v>331</v>
      </c>
      <c r="E566" s="9" t="s">
        <v>335</v>
      </c>
      <c r="F566" s="9"/>
      <c r="G566" s="13"/>
      <c r="H566" s="13"/>
      <c r="I566" s="13"/>
      <c r="J566" s="13"/>
    </row>
    <row r="567" spans="1:10" s="16" customFormat="1" ht="15" x14ac:dyDescent="0.25">
      <c r="A567" s="3" t="s">
        <v>67</v>
      </c>
      <c r="B567" s="3" t="s">
        <v>581</v>
      </c>
      <c r="C567" s="14" t="s">
        <v>202</v>
      </c>
      <c r="D567" s="15" t="s">
        <v>203</v>
      </c>
      <c r="E567" s="14"/>
      <c r="F567" s="15"/>
      <c r="G567" s="1">
        <v>2029908.9999999998</v>
      </c>
      <c r="H567" s="1">
        <v>199209.15</v>
      </c>
      <c r="I567" s="1">
        <v>258513.93000000005</v>
      </c>
      <c r="J567" s="1">
        <v>2487632.08</v>
      </c>
    </row>
    <row r="568" spans="1:10" ht="12.75" x14ac:dyDescent="0.2">
      <c r="A568" s="3" t="s">
        <v>67</v>
      </c>
      <c r="B568" s="3" t="s">
        <v>581</v>
      </c>
      <c r="C568" s="6" t="s">
        <v>202</v>
      </c>
      <c r="D568" s="6" t="s">
        <v>698</v>
      </c>
      <c r="E568" s="17"/>
      <c r="F568" s="17">
        <v>220</v>
      </c>
      <c r="G568" s="8">
        <v>9226.86</v>
      </c>
      <c r="H568" s="8">
        <v>905.5</v>
      </c>
      <c r="I568" s="8">
        <v>1175.06</v>
      </c>
      <c r="J568" s="8">
        <v>11307.42</v>
      </c>
    </row>
    <row r="569" spans="1:10" ht="12.75" x14ac:dyDescent="0.2">
      <c r="A569" s="3" t="str">
        <f>A568</f>
        <v>1590</v>
      </c>
      <c r="B569" s="3" t="str">
        <f>B568</f>
        <v>LAS APRIMERO REOR</v>
      </c>
      <c r="C569" s="55" t="str">
        <f>C568</f>
        <v xml:space="preserve">$ </v>
      </c>
      <c r="D569" s="6" t="s">
        <v>699</v>
      </c>
      <c r="F569" s="17">
        <v>228</v>
      </c>
      <c r="G569" s="8">
        <v>8903.11</v>
      </c>
      <c r="H569" s="8">
        <v>873.72</v>
      </c>
      <c r="I569" s="8">
        <v>1133.83</v>
      </c>
      <c r="J569" s="8">
        <v>10910.67</v>
      </c>
    </row>
    <row r="570" spans="1:10" s="19" customFormat="1" ht="12.75" x14ac:dyDescent="0.2">
      <c r="A570" s="3" t="s">
        <v>67</v>
      </c>
      <c r="B570" s="3" t="s">
        <v>581</v>
      </c>
      <c r="C570" s="17" t="s">
        <v>201</v>
      </c>
      <c r="D570" s="2" t="s">
        <v>200</v>
      </c>
      <c r="E570" s="17"/>
      <c r="F570" s="17"/>
      <c r="G570" s="18">
        <v>33.151625212718443</v>
      </c>
      <c r="H570" s="18">
        <v>3.2534005611799404</v>
      </c>
      <c r="I570" s="18">
        <v>4.2219414365998347</v>
      </c>
      <c r="J570" s="18">
        <v>40.626967210498222</v>
      </c>
    </row>
    <row r="571" spans="1:10" ht="12.75" x14ac:dyDescent="0.2">
      <c r="A571" s="3" t="s">
        <v>67</v>
      </c>
      <c r="B571" s="3" t="s">
        <v>581</v>
      </c>
      <c r="C571" s="6"/>
      <c r="D571" s="6"/>
      <c r="E571" s="17"/>
      <c r="F571" s="17"/>
      <c r="G571" s="8"/>
      <c r="H571" s="8"/>
      <c r="I571" s="8"/>
      <c r="J571" s="8"/>
    </row>
    <row r="572" spans="1:10" ht="12.75" x14ac:dyDescent="0.2">
      <c r="A572" s="11" t="s">
        <v>10</v>
      </c>
      <c r="B572" s="11" t="s">
        <v>582</v>
      </c>
      <c r="C572" s="12"/>
      <c r="D572" s="7" t="s">
        <v>331</v>
      </c>
      <c r="E572" s="9" t="s">
        <v>334</v>
      </c>
      <c r="F572" s="9"/>
      <c r="G572" s="13"/>
      <c r="H572" s="13"/>
      <c r="I572" s="13"/>
      <c r="J572" s="13"/>
    </row>
    <row r="573" spans="1:10" s="16" customFormat="1" ht="15" x14ac:dyDescent="0.25">
      <c r="A573" s="3" t="s">
        <v>10</v>
      </c>
      <c r="B573" s="3" t="s">
        <v>582</v>
      </c>
      <c r="C573" s="14" t="s">
        <v>202</v>
      </c>
      <c r="D573" s="15" t="s">
        <v>203</v>
      </c>
      <c r="E573" s="14"/>
      <c r="F573" s="15"/>
      <c r="G573" s="1">
        <v>1517601.1</v>
      </c>
      <c r="H573" s="1">
        <v>261744.56</v>
      </c>
      <c r="I573" s="1">
        <v>149618.23999999999</v>
      </c>
      <c r="J573" s="1">
        <v>1928963.9000000001</v>
      </c>
    </row>
    <row r="574" spans="1:10" ht="12.75" x14ac:dyDescent="0.2">
      <c r="A574" s="3" t="s">
        <v>10</v>
      </c>
      <c r="B574" s="3" t="s">
        <v>582</v>
      </c>
      <c r="C574" s="6" t="s">
        <v>202</v>
      </c>
      <c r="D574" s="6" t="s">
        <v>698</v>
      </c>
      <c r="E574" s="17"/>
      <c r="F574" s="17">
        <v>350.7</v>
      </c>
      <c r="G574" s="8">
        <v>4327.3500000000004</v>
      </c>
      <c r="H574" s="8">
        <v>746.35</v>
      </c>
      <c r="I574" s="8">
        <v>426.63</v>
      </c>
      <c r="J574" s="8">
        <v>5500.32</v>
      </c>
    </row>
    <row r="575" spans="1:10" ht="12.75" x14ac:dyDescent="0.2">
      <c r="A575" s="3" t="str">
        <f>A574</f>
        <v>1600</v>
      </c>
      <c r="B575" s="3" t="str">
        <f>B574</f>
        <v>LAS AHOEHNE REORG</v>
      </c>
      <c r="C575" s="55" t="str">
        <f>C574</f>
        <v xml:space="preserve">$ </v>
      </c>
      <c r="D575" s="6" t="s">
        <v>699</v>
      </c>
      <c r="F575" s="17">
        <v>314</v>
      </c>
      <c r="G575" s="8">
        <v>4833.12</v>
      </c>
      <c r="H575" s="8">
        <v>833.58</v>
      </c>
      <c r="I575" s="8">
        <v>476.49</v>
      </c>
      <c r="J575" s="8">
        <v>6143.2</v>
      </c>
    </row>
    <row r="576" spans="1:10" s="19" customFormat="1" ht="12.75" x14ac:dyDescent="0.2">
      <c r="A576" s="3" t="s">
        <v>10</v>
      </c>
      <c r="B576" s="3" t="s">
        <v>582</v>
      </c>
      <c r="C576" s="17" t="s">
        <v>201</v>
      </c>
      <c r="D576" s="2" t="s">
        <v>200</v>
      </c>
      <c r="E576" s="17"/>
      <c r="F576" s="17"/>
      <c r="G576" s="18">
        <v>29.595561172961652</v>
      </c>
      <c r="H576" s="18">
        <v>5.1044224580292745</v>
      </c>
      <c r="I576" s="18">
        <v>2.9177863501224777</v>
      </c>
      <c r="J576" s="18">
        <v>37.617769981113405</v>
      </c>
    </row>
    <row r="577" spans="1:10" ht="12.75" x14ac:dyDescent="0.2">
      <c r="A577" s="3" t="s">
        <v>10</v>
      </c>
      <c r="B577" s="3" t="s">
        <v>582</v>
      </c>
      <c r="C577" s="6"/>
      <c r="D577" s="6"/>
      <c r="E577" s="17"/>
      <c r="F577" s="17"/>
      <c r="G577" s="8"/>
      <c r="H577" s="8"/>
      <c r="I577" s="8"/>
      <c r="J577" s="8"/>
    </row>
    <row r="578" spans="1:10" ht="12.75" x14ac:dyDescent="0.2">
      <c r="A578" s="11" t="s">
        <v>114</v>
      </c>
      <c r="B578" s="11" t="s">
        <v>583</v>
      </c>
      <c r="C578" s="12"/>
      <c r="D578" s="7" t="s">
        <v>331</v>
      </c>
      <c r="E578" s="9" t="s">
        <v>333</v>
      </c>
      <c r="F578" s="9"/>
      <c r="G578" s="13"/>
      <c r="H578" s="13"/>
      <c r="I578" s="13"/>
      <c r="J578" s="13"/>
    </row>
    <row r="579" spans="1:10" s="16" customFormat="1" ht="15" x14ac:dyDescent="0.25">
      <c r="A579" s="3" t="s">
        <v>114</v>
      </c>
      <c r="B579" s="3" t="s">
        <v>583</v>
      </c>
      <c r="C579" s="14" t="s">
        <v>202</v>
      </c>
      <c r="D579" s="15" t="s">
        <v>203</v>
      </c>
      <c r="E579" s="14"/>
      <c r="F579" s="15"/>
      <c r="G579" s="1">
        <v>470296.29000000004</v>
      </c>
      <c r="H579" s="1">
        <v>81024.460000000006</v>
      </c>
      <c r="I579" s="1">
        <v>59403.51</v>
      </c>
      <c r="J579" s="1">
        <v>610724.26</v>
      </c>
    </row>
    <row r="580" spans="1:10" ht="12.75" x14ac:dyDescent="0.2">
      <c r="A580" s="3" t="s">
        <v>114</v>
      </c>
      <c r="B580" s="3" t="s">
        <v>583</v>
      </c>
      <c r="C580" s="6" t="s">
        <v>202</v>
      </c>
      <c r="D580" s="6" t="s">
        <v>698</v>
      </c>
      <c r="E580" s="17"/>
      <c r="F580" s="17">
        <v>107.8</v>
      </c>
      <c r="G580" s="8">
        <v>4362.67</v>
      </c>
      <c r="H580" s="8">
        <v>751.62</v>
      </c>
      <c r="I580" s="8">
        <v>551.04999999999995</v>
      </c>
      <c r="J580" s="8">
        <v>5665.35</v>
      </c>
    </row>
    <row r="581" spans="1:10" ht="12.75" x14ac:dyDescent="0.2">
      <c r="A581" s="3" t="str">
        <f>A580</f>
        <v>1620</v>
      </c>
      <c r="B581" s="3" t="str">
        <f>B580</f>
        <v>LAS AAGUILAR REOR</v>
      </c>
      <c r="C581" s="55" t="str">
        <f>C580</f>
        <v xml:space="preserve">$ </v>
      </c>
      <c r="D581" s="6" t="s">
        <v>699</v>
      </c>
      <c r="F581" s="17">
        <v>114</v>
      </c>
      <c r="G581" s="8">
        <v>4125.41</v>
      </c>
      <c r="H581" s="8">
        <v>710.74</v>
      </c>
      <c r="I581" s="8">
        <v>521.08000000000004</v>
      </c>
      <c r="J581" s="8">
        <v>5357.23</v>
      </c>
    </row>
    <row r="582" spans="1:10" s="19" customFormat="1" ht="12.75" x14ac:dyDescent="0.2">
      <c r="A582" s="3" t="s">
        <v>114</v>
      </c>
      <c r="B582" s="3" t="s">
        <v>583</v>
      </c>
      <c r="C582" s="17" t="s">
        <v>201</v>
      </c>
      <c r="D582" s="2" t="s">
        <v>200</v>
      </c>
      <c r="E582" s="17"/>
      <c r="F582" s="17"/>
      <c r="G582" s="18">
        <v>16.613913219600743</v>
      </c>
      <c r="H582" s="18">
        <v>2.8623090926467047</v>
      </c>
      <c r="I582" s="18">
        <v>2.0985170010158591</v>
      </c>
      <c r="J582" s="18">
        <v>21.574739313263304</v>
      </c>
    </row>
    <row r="583" spans="1:10" ht="12.75" x14ac:dyDescent="0.2">
      <c r="A583" s="3" t="s">
        <v>114</v>
      </c>
      <c r="B583" s="3" t="s">
        <v>583</v>
      </c>
      <c r="C583" s="6"/>
      <c r="D583" s="6"/>
      <c r="E583" s="17"/>
      <c r="F583" s="17"/>
      <c r="G583" s="8"/>
      <c r="H583" s="8"/>
      <c r="I583" s="8"/>
      <c r="J583" s="8"/>
    </row>
    <row r="584" spans="1:10" ht="12.75" x14ac:dyDescent="0.2">
      <c r="A584" s="11" t="s">
        <v>80</v>
      </c>
      <c r="B584" s="11" t="s">
        <v>584</v>
      </c>
      <c r="C584" s="12"/>
      <c r="D584" s="7" t="s">
        <v>331</v>
      </c>
      <c r="E584" s="9" t="s">
        <v>332</v>
      </c>
      <c r="F584" s="9"/>
      <c r="G584" s="13"/>
      <c r="H584" s="13"/>
      <c r="I584" s="13"/>
      <c r="J584" s="13"/>
    </row>
    <row r="585" spans="1:10" s="16" customFormat="1" ht="15" x14ac:dyDescent="0.25">
      <c r="A585" s="3" t="s">
        <v>80</v>
      </c>
      <c r="B585" s="3" t="s">
        <v>584</v>
      </c>
      <c r="C585" s="14" t="s">
        <v>202</v>
      </c>
      <c r="D585" s="15" t="s">
        <v>203</v>
      </c>
      <c r="E585" s="14"/>
      <c r="F585" s="15"/>
      <c r="G585" s="1">
        <v>384829</v>
      </c>
      <c r="H585" s="1">
        <v>65870.710000000006</v>
      </c>
      <c r="I585" s="1">
        <v>479640.16</v>
      </c>
      <c r="J585" s="1">
        <v>930339.87</v>
      </c>
    </row>
    <row r="586" spans="1:10" ht="12.75" x14ac:dyDescent="0.2">
      <c r="A586" s="3" t="s">
        <v>80</v>
      </c>
      <c r="B586" s="3" t="s">
        <v>584</v>
      </c>
      <c r="C586" s="6" t="s">
        <v>202</v>
      </c>
      <c r="D586" s="6" t="s">
        <v>698</v>
      </c>
      <c r="E586" s="17"/>
      <c r="F586" s="17">
        <v>501</v>
      </c>
      <c r="G586" s="8">
        <v>768.12</v>
      </c>
      <c r="H586" s="8">
        <v>131.47999999999999</v>
      </c>
      <c r="I586" s="8">
        <v>957.37</v>
      </c>
      <c r="J586" s="8">
        <v>1856.97</v>
      </c>
    </row>
    <row r="587" spans="1:10" ht="12.75" x14ac:dyDescent="0.2">
      <c r="A587" s="3" t="str">
        <f>A586</f>
        <v>1750</v>
      </c>
      <c r="B587" s="3" t="str">
        <f>B586</f>
        <v>LAS ABRANSON REOR</v>
      </c>
      <c r="C587" s="55" t="str">
        <f>C586</f>
        <v xml:space="preserve">$ </v>
      </c>
      <c r="D587" s="6" t="s">
        <v>699</v>
      </c>
      <c r="F587" s="17">
        <v>502</v>
      </c>
      <c r="G587" s="8">
        <v>766.59</v>
      </c>
      <c r="H587" s="8">
        <v>131.22</v>
      </c>
      <c r="I587" s="8">
        <v>955.46</v>
      </c>
      <c r="J587" s="8">
        <v>1853.27</v>
      </c>
    </row>
    <row r="588" spans="1:10" s="19" customFormat="1" ht="12.75" x14ac:dyDescent="0.2">
      <c r="A588" s="3" t="s">
        <v>80</v>
      </c>
      <c r="B588" s="3" t="s">
        <v>584</v>
      </c>
      <c r="C588" s="17" t="s">
        <v>201</v>
      </c>
      <c r="D588" s="2" t="s">
        <v>200</v>
      </c>
      <c r="E588" s="17"/>
      <c r="F588" s="17"/>
      <c r="G588" s="18">
        <v>6.9412594406956227</v>
      </c>
      <c r="H588" s="18">
        <v>1.1881269022158507</v>
      </c>
      <c r="I588" s="18">
        <v>8.651392667228194</v>
      </c>
      <c r="J588" s="18">
        <v>16.780779010139668</v>
      </c>
    </row>
    <row r="589" spans="1:10" ht="12.75" x14ac:dyDescent="0.2">
      <c r="A589" s="3" t="s">
        <v>80</v>
      </c>
      <c r="B589" s="3" t="s">
        <v>584</v>
      </c>
      <c r="C589" s="6"/>
      <c r="D589" s="6"/>
      <c r="E589" s="17"/>
      <c r="F589" s="17"/>
      <c r="G589" s="8"/>
      <c r="H589" s="8"/>
      <c r="I589" s="8"/>
      <c r="J589" s="8"/>
    </row>
    <row r="590" spans="1:10" ht="12.75" x14ac:dyDescent="0.2">
      <c r="A590" s="11" t="s">
        <v>188</v>
      </c>
      <c r="B590" s="11" t="s">
        <v>585</v>
      </c>
      <c r="C590" s="12"/>
      <c r="D590" s="7" t="s">
        <v>331</v>
      </c>
      <c r="E590" s="9" t="s">
        <v>330</v>
      </c>
      <c r="F590" s="9"/>
      <c r="G590" s="13"/>
      <c r="H590" s="13"/>
      <c r="I590" s="13"/>
      <c r="J590" s="13"/>
    </row>
    <row r="591" spans="1:10" s="16" customFormat="1" ht="15" x14ac:dyDescent="0.25">
      <c r="A591" s="3" t="s">
        <v>188</v>
      </c>
      <c r="B591" s="3" t="s">
        <v>585</v>
      </c>
      <c r="C591" s="14" t="s">
        <v>202</v>
      </c>
      <c r="D591" s="15" t="s">
        <v>203</v>
      </c>
      <c r="E591" s="14"/>
      <c r="F591" s="15"/>
      <c r="G591" s="1">
        <v>721096.19</v>
      </c>
      <c r="H591" s="1">
        <v>87616.92</v>
      </c>
      <c r="I591" s="1">
        <v>116696.12000000001</v>
      </c>
      <c r="J591" s="1">
        <v>925409.23</v>
      </c>
    </row>
    <row r="592" spans="1:10" ht="12.75" x14ac:dyDescent="0.2">
      <c r="A592" s="3" t="s">
        <v>188</v>
      </c>
      <c r="B592" s="3" t="s">
        <v>585</v>
      </c>
      <c r="C592" s="6" t="s">
        <v>202</v>
      </c>
      <c r="D592" s="6" t="s">
        <v>698</v>
      </c>
      <c r="E592" s="17"/>
      <c r="F592" s="17">
        <v>50</v>
      </c>
      <c r="G592" s="8">
        <v>14421.92</v>
      </c>
      <c r="H592" s="8">
        <v>1752.34</v>
      </c>
      <c r="I592" s="8">
        <v>2333.92</v>
      </c>
      <c r="J592" s="8">
        <v>18508.18</v>
      </c>
    </row>
    <row r="593" spans="1:10" ht="12.75" x14ac:dyDescent="0.2">
      <c r="A593" s="3" t="str">
        <f>A592</f>
        <v>1760</v>
      </c>
      <c r="B593" s="3" t="str">
        <f>B592</f>
        <v>LAS AKIM REORGANI</v>
      </c>
      <c r="C593" s="55" t="str">
        <f>C592</f>
        <v xml:space="preserve">$ </v>
      </c>
      <c r="D593" s="6" t="s">
        <v>699</v>
      </c>
      <c r="F593" s="17">
        <v>32</v>
      </c>
      <c r="G593" s="8">
        <v>22534.26</v>
      </c>
      <c r="H593" s="8">
        <v>2738.03</v>
      </c>
      <c r="I593" s="8">
        <v>3646.75</v>
      </c>
      <c r="J593" s="8">
        <v>28919.040000000001</v>
      </c>
    </row>
    <row r="594" spans="1:10" s="19" customFormat="1" ht="12.75" x14ac:dyDescent="0.2">
      <c r="A594" s="3" t="s">
        <v>188</v>
      </c>
      <c r="B594" s="3" t="s">
        <v>585</v>
      </c>
      <c r="C594" s="17" t="s">
        <v>201</v>
      </c>
      <c r="D594" s="2" t="s">
        <v>200</v>
      </c>
      <c r="E594" s="17"/>
      <c r="F594" s="17"/>
      <c r="G594" s="18">
        <v>42.639066325935488</v>
      </c>
      <c r="H594" s="18">
        <v>5.1808672892227925</v>
      </c>
      <c r="I594" s="18">
        <v>6.9003465413668703</v>
      </c>
      <c r="J594" s="18">
        <v>54.720280156525156</v>
      </c>
    </row>
    <row r="595" spans="1:10" ht="12.75" x14ac:dyDescent="0.2">
      <c r="A595" s="3" t="s">
        <v>188</v>
      </c>
      <c r="B595" s="3" t="s">
        <v>585</v>
      </c>
      <c r="C595" s="6"/>
      <c r="D595" s="6"/>
      <c r="E595" s="17"/>
      <c r="F595" s="17"/>
      <c r="G595" s="8"/>
      <c r="H595" s="8"/>
      <c r="I595" s="8"/>
      <c r="J595" s="8"/>
    </row>
    <row r="596" spans="1:10" ht="12.75" x14ac:dyDescent="0.2">
      <c r="A596" s="11" t="s">
        <v>161</v>
      </c>
      <c r="B596" s="11" t="s">
        <v>586</v>
      </c>
      <c r="C596" s="12"/>
      <c r="D596" s="7" t="s">
        <v>327</v>
      </c>
      <c r="E596" s="9" t="s">
        <v>329</v>
      </c>
      <c r="F596" s="9"/>
      <c r="G596" s="13"/>
      <c r="H596" s="13"/>
      <c r="I596" s="13"/>
      <c r="J596" s="13"/>
    </row>
    <row r="597" spans="1:10" s="16" customFormat="1" ht="15" x14ac:dyDescent="0.25">
      <c r="A597" s="3" t="s">
        <v>161</v>
      </c>
      <c r="B597" s="3" t="s">
        <v>586</v>
      </c>
      <c r="C597" s="14" t="s">
        <v>202</v>
      </c>
      <c r="D597" s="15" t="s">
        <v>203</v>
      </c>
      <c r="E597" s="14"/>
      <c r="F597" s="15"/>
      <c r="G597" s="1">
        <v>1680849.67</v>
      </c>
      <c r="H597" s="1">
        <v>168066.73</v>
      </c>
      <c r="I597" s="1">
        <v>86254.989999999991</v>
      </c>
      <c r="J597" s="1">
        <v>1935171.39</v>
      </c>
    </row>
    <row r="598" spans="1:10" ht="12.75" x14ac:dyDescent="0.2">
      <c r="A598" s="3" t="s">
        <v>161</v>
      </c>
      <c r="B598" s="3" t="s">
        <v>586</v>
      </c>
      <c r="C598" s="6" t="s">
        <v>202</v>
      </c>
      <c r="D598" s="6" t="s">
        <v>698</v>
      </c>
      <c r="E598" s="17"/>
      <c r="F598" s="17">
        <v>198.2</v>
      </c>
      <c r="G598" s="8">
        <v>8480.57</v>
      </c>
      <c r="H598" s="8">
        <v>847.97</v>
      </c>
      <c r="I598" s="8">
        <v>435.19</v>
      </c>
      <c r="J598" s="8">
        <v>9763.73</v>
      </c>
    </row>
    <row r="599" spans="1:10" ht="12.75" x14ac:dyDescent="0.2">
      <c r="A599" s="3" t="str">
        <f>A598</f>
        <v>1780</v>
      </c>
      <c r="B599" s="3" t="str">
        <f>B598</f>
        <v>LINCOGENOA-HUGO C</v>
      </c>
      <c r="C599" s="55" t="str">
        <f>C598</f>
        <v xml:space="preserve">$ </v>
      </c>
      <c r="D599" s="6" t="s">
        <v>699</v>
      </c>
      <c r="F599" s="17">
        <v>213</v>
      </c>
      <c r="G599" s="8">
        <v>7891.31</v>
      </c>
      <c r="H599" s="8">
        <v>789.05</v>
      </c>
      <c r="I599" s="8">
        <v>404.95</v>
      </c>
      <c r="J599" s="8">
        <v>9085.31</v>
      </c>
    </row>
    <row r="600" spans="1:10" s="19" customFormat="1" ht="12.75" x14ac:dyDescent="0.2">
      <c r="A600" s="3" t="s">
        <v>161</v>
      </c>
      <c r="B600" s="3" t="s">
        <v>586</v>
      </c>
      <c r="C600" s="17" t="s">
        <v>201</v>
      </c>
      <c r="D600" s="2" t="s">
        <v>200</v>
      </c>
      <c r="E600" s="17"/>
      <c r="F600" s="17"/>
      <c r="G600" s="18">
        <v>41.780995386095576</v>
      </c>
      <c r="H600" s="18">
        <v>4.1776462202513152</v>
      </c>
      <c r="I600" s="18">
        <v>2.1440461949328995</v>
      </c>
      <c r="J600" s="18">
        <v>48.102687801279785</v>
      </c>
    </row>
    <row r="601" spans="1:10" ht="12.75" x14ac:dyDescent="0.2">
      <c r="A601" s="3" t="s">
        <v>161</v>
      </c>
      <c r="B601" s="3" t="s">
        <v>586</v>
      </c>
      <c r="C601" s="6"/>
      <c r="D601" s="6"/>
      <c r="E601" s="17"/>
      <c r="F601" s="17"/>
      <c r="G601" s="8"/>
      <c r="H601" s="8"/>
      <c r="I601" s="8"/>
      <c r="J601" s="8"/>
    </row>
    <row r="602" spans="1:10" ht="12.75" x14ac:dyDescent="0.2">
      <c r="A602" s="11" t="s">
        <v>115</v>
      </c>
      <c r="B602" s="11" t="s">
        <v>587</v>
      </c>
      <c r="C602" s="12"/>
      <c r="D602" s="7" t="s">
        <v>327</v>
      </c>
      <c r="E602" s="9" t="s">
        <v>328</v>
      </c>
      <c r="F602" s="9"/>
      <c r="G602" s="13"/>
      <c r="H602" s="13"/>
      <c r="I602" s="13"/>
      <c r="J602" s="13"/>
    </row>
    <row r="603" spans="1:10" s="16" customFormat="1" ht="15" x14ac:dyDescent="0.25">
      <c r="A603" s="3" t="s">
        <v>115</v>
      </c>
      <c r="B603" s="3" t="s">
        <v>587</v>
      </c>
      <c r="C603" s="14" t="s">
        <v>202</v>
      </c>
      <c r="D603" s="15" t="s">
        <v>203</v>
      </c>
      <c r="E603" s="14"/>
      <c r="F603" s="15"/>
      <c r="G603" s="1">
        <v>2703353.0999999996</v>
      </c>
      <c r="H603" s="1">
        <v>289565.8</v>
      </c>
      <c r="I603" s="1">
        <v>452242.56</v>
      </c>
      <c r="J603" s="1">
        <v>3445161.4599999995</v>
      </c>
    </row>
    <row r="604" spans="1:10" ht="12.75" x14ac:dyDescent="0.2">
      <c r="A604" s="3" t="s">
        <v>115</v>
      </c>
      <c r="B604" s="3" t="s">
        <v>587</v>
      </c>
      <c r="C604" s="6" t="s">
        <v>202</v>
      </c>
      <c r="D604" s="6" t="s">
        <v>698</v>
      </c>
      <c r="E604" s="17"/>
      <c r="F604" s="17">
        <v>474.1</v>
      </c>
      <c r="G604" s="8">
        <v>5702.07</v>
      </c>
      <c r="H604" s="8">
        <v>610.77</v>
      </c>
      <c r="I604" s="8">
        <v>953.9</v>
      </c>
      <c r="J604" s="8">
        <v>7266.74</v>
      </c>
    </row>
    <row r="605" spans="1:10" ht="12.75" x14ac:dyDescent="0.2">
      <c r="A605" s="3" t="str">
        <f>A604</f>
        <v>1790</v>
      </c>
      <c r="B605" s="3" t="str">
        <f>B604</f>
        <v>LINCOLIMON RE-4J</v>
      </c>
      <c r="C605" s="55" t="str">
        <f>C604</f>
        <v xml:space="preserve">$ </v>
      </c>
      <c r="D605" s="6" t="s">
        <v>699</v>
      </c>
      <c r="F605" s="17">
        <v>448</v>
      </c>
      <c r="G605" s="8">
        <v>6034.27</v>
      </c>
      <c r="H605" s="8">
        <v>646.35</v>
      </c>
      <c r="I605" s="8">
        <v>1009.47</v>
      </c>
      <c r="J605" s="8">
        <v>7690.09</v>
      </c>
    </row>
    <row r="606" spans="1:10" s="19" customFormat="1" ht="12.75" x14ac:dyDescent="0.2">
      <c r="A606" s="3" t="s">
        <v>115</v>
      </c>
      <c r="B606" s="3" t="s">
        <v>587</v>
      </c>
      <c r="C606" s="17" t="s">
        <v>201</v>
      </c>
      <c r="D606" s="2" t="s">
        <v>200</v>
      </c>
      <c r="E606" s="17"/>
      <c r="F606" s="17"/>
      <c r="G606" s="18">
        <v>36.122807532763048</v>
      </c>
      <c r="H606" s="18">
        <v>3.8692428530592466</v>
      </c>
      <c r="I606" s="18">
        <v>6.0429660309650437</v>
      </c>
      <c r="J606" s="18">
        <v>46.035016416787336</v>
      </c>
    </row>
    <row r="607" spans="1:10" ht="12.75" x14ac:dyDescent="0.2">
      <c r="A607" s="3" t="s">
        <v>115</v>
      </c>
      <c r="B607" s="3" t="s">
        <v>587</v>
      </c>
      <c r="C607" s="6"/>
      <c r="D607" s="6"/>
      <c r="E607" s="17"/>
      <c r="F607" s="17"/>
      <c r="G607" s="8"/>
      <c r="H607" s="8"/>
      <c r="I607" s="8"/>
      <c r="J607" s="8"/>
    </row>
    <row r="608" spans="1:10" ht="12.75" x14ac:dyDescent="0.2">
      <c r="A608" s="11" t="s">
        <v>105</v>
      </c>
      <c r="B608" s="11" t="s">
        <v>588</v>
      </c>
      <c r="C608" s="12"/>
      <c r="D608" s="7" t="s">
        <v>327</v>
      </c>
      <c r="E608" s="9" t="s">
        <v>326</v>
      </c>
      <c r="F608" s="9"/>
      <c r="G608" s="13"/>
      <c r="H608" s="13"/>
      <c r="I608" s="13"/>
      <c r="J608" s="13"/>
    </row>
    <row r="609" spans="1:10" s="16" customFormat="1" ht="15" x14ac:dyDescent="0.25">
      <c r="A609" s="3" t="s">
        <v>105</v>
      </c>
      <c r="B609" s="3" t="s">
        <v>588</v>
      </c>
      <c r="C609" s="14" t="s">
        <v>202</v>
      </c>
      <c r="D609" s="15" t="s">
        <v>203</v>
      </c>
      <c r="E609" s="14"/>
      <c r="F609" s="15"/>
      <c r="G609" s="1">
        <v>180963.46</v>
      </c>
      <c r="H609" s="1">
        <v>17881.75</v>
      </c>
      <c r="I609" s="1">
        <v>44447.590000000004</v>
      </c>
      <c r="J609" s="1">
        <v>243292.79999999999</v>
      </c>
    </row>
    <row r="610" spans="1:10" ht="12.75" x14ac:dyDescent="0.2">
      <c r="A610" s="3" t="s">
        <v>105</v>
      </c>
      <c r="B610" s="3" t="s">
        <v>588</v>
      </c>
      <c r="C610" s="6" t="s">
        <v>202</v>
      </c>
      <c r="D610" s="6" t="s">
        <v>698</v>
      </c>
      <c r="E610" s="17"/>
      <c r="F610" s="17">
        <v>50</v>
      </c>
      <c r="G610" s="8">
        <v>3619.27</v>
      </c>
      <c r="H610" s="8">
        <v>357.64</v>
      </c>
      <c r="I610" s="8">
        <v>888.95</v>
      </c>
      <c r="J610" s="8">
        <v>4865.8599999999997</v>
      </c>
    </row>
    <row r="611" spans="1:10" ht="12.75" x14ac:dyDescent="0.2">
      <c r="A611" s="3" t="str">
        <f>A610</f>
        <v>1810</v>
      </c>
      <c r="B611" s="3" t="str">
        <f>B610</f>
        <v>LINCOKARVAL RE-23</v>
      </c>
      <c r="C611" s="55" t="str">
        <f>C610</f>
        <v xml:space="preserve">$ </v>
      </c>
      <c r="D611" s="6" t="s">
        <v>699</v>
      </c>
      <c r="F611" s="17">
        <v>43</v>
      </c>
      <c r="G611" s="8">
        <v>4208.45</v>
      </c>
      <c r="H611" s="8">
        <v>415.85</v>
      </c>
      <c r="I611" s="8">
        <v>1033.6600000000001</v>
      </c>
      <c r="J611" s="8">
        <v>5657.97</v>
      </c>
    </row>
    <row r="612" spans="1:10" s="19" customFormat="1" ht="12.75" x14ac:dyDescent="0.2">
      <c r="A612" s="3" t="s">
        <v>105</v>
      </c>
      <c r="B612" s="3" t="s">
        <v>588</v>
      </c>
      <c r="C612" s="17" t="s">
        <v>201</v>
      </c>
      <c r="D612" s="2" t="s">
        <v>200</v>
      </c>
      <c r="E612" s="17"/>
      <c r="F612" s="17"/>
      <c r="G612" s="18">
        <v>13.991001644715325</v>
      </c>
      <c r="H612" s="18">
        <v>1.3825088979863021</v>
      </c>
      <c r="I612" s="18">
        <v>3.436419179836816</v>
      </c>
      <c r="J612" s="18">
        <v>18.809929722538442</v>
      </c>
    </row>
    <row r="613" spans="1:10" ht="12.75" x14ac:dyDescent="0.2">
      <c r="A613" s="3" t="s">
        <v>105</v>
      </c>
      <c r="B613" s="3" t="s">
        <v>588</v>
      </c>
      <c r="C613" s="6"/>
      <c r="D613" s="6"/>
      <c r="E613" s="17"/>
      <c r="F613" s="17"/>
      <c r="G613" s="8"/>
      <c r="H613" s="8"/>
      <c r="I613" s="8"/>
      <c r="J613" s="8"/>
    </row>
    <row r="614" spans="1:10" ht="12.75" x14ac:dyDescent="0.2">
      <c r="A614" s="11" t="s">
        <v>137</v>
      </c>
      <c r="B614" s="11" t="s">
        <v>589</v>
      </c>
      <c r="C614" s="12"/>
      <c r="D614" s="7" t="s">
        <v>322</v>
      </c>
      <c r="E614" s="9" t="s">
        <v>325</v>
      </c>
      <c r="F614" s="9"/>
      <c r="G614" s="13"/>
      <c r="H614" s="13"/>
      <c r="I614" s="13"/>
      <c r="J614" s="13"/>
    </row>
    <row r="615" spans="1:10" s="16" customFormat="1" ht="15" x14ac:dyDescent="0.25">
      <c r="A615" s="3" t="s">
        <v>137</v>
      </c>
      <c r="B615" s="3" t="s">
        <v>589</v>
      </c>
      <c r="C615" s="14" t="s">
        <v>202</v>
      </c>
      <c r="D615" s="15" t="s">
        <v>203</v>
      </c>
      <c r="E615" s="14"/>
      <c r="F615" s="15"/>
      <c r="G615" s="1">
        <v>8767544.9399999995</v>
      </c>
      <c r="H615" s="1">
        <v>920352.18</v>
      </c>
      <c r="I615" s="1">
        <v>1035405.0200000001</v>
      </c>
      <c r="J615" s="1">
        <v>10723302.139999999</v>
      </c>
    </row>
    <row r="616" spans="1:10" ht="12.75" x14ac:dyDescent="0.2">
      <c r="A616" s="3" t="s">
        <v>137</v>
      </c>
      <c r="B616" s="3" t="s">
        <v>589</v>
      </c>
      <c r="C616" s="6" t="s">
        <v>202</v>
      </c>
      <c r="D616" s="6" t="s">
        <v>698</v>
      </c>
      <c r="E616" s="17"/>
      <c r="F616" s="17">
        <v>2065.6999999999998</v>
      </c>
      <c r="G616" s="8">
        <v>4244.3500000000004</v>
      </c>
      <c r="H616" s="8">
        <v>445.54</v>
      </c>
      <c r="I616" s="8">
        <v>501.24</v>
      </c>
      <c r="J616" s="8">
        <v>5191.12</v>
      </c>
    </row>
    <row r="617" spans="1:10" ht="12.75" x14ac:dyDescent="0.2">
      <c r="A617" s="3" t="str">
        <f>A616</f>
        <v>1828</v>
      </c>
      <c r="B617" s="3" t="str">
        <f>B616</f>
        <v>LOGANVALLEY RE-1</v>
      </c>
      <c r="C617" s="55" t="str">
        <f>C616</f>
        <v xml:space="preserve">$ </v>
      </c>
      <c r="D617" s="6" t="s">
        <v>699</v>
      </c>
      <c r="F617" s="17">
        <v>1996</v>
      </c>
      <c r="G617" s="8">
        <v>4392.5600000000004</v>
      </c>
      <c r="H617" s="8">
        <v>461.1</v>
      </c>
      <c r="I617" s="8">
        <v>518.74</v>
      </c>
      <c r="J617" s="8">
        <v>5372.4</v>
      </c>
    </row>
    <row r="618" spans="1:10" s="19" customFormat="1" ht="12.75" x14ac:dyDescent="0.2">
      <c r="A618" s="3" t="s">
        <v>137</v>
      </c>
      <c r="B618" s="3" t="s">
        <v>589</v>
      </c>
      <c r="C618" s="17" t="s">
        <v>201</v>
      </c>
      <c r="D618" s="2" t="s">
        <v>200</v>
      </c>
      <c r="E618" s="17"/>
      <c r="F618" s="17"/>
      <c r="G618" s="18">
        <v>31.548165130248915</v>
      </c>
      <c r="H618" s="18">
        <v>3.3116936099359848</v>
      </c>
      <c r="I618" s="18">
        <v>3.7256870390958823</v>
      </c>
      <c r="J618" s="18">
        <v>38.585545779280778</v>
      </c>
    </row>
    <row r="619" spans="1:10" ht="12.75" x14ac:dyDescent="0.2">
      <c r="A619" s="3" t="s">
        <v>137</v>
      </c>
      <c r="B619" s="3" t="s">
        <v>589</v>
      </c>
      <c r="C619" s="6"/>
      <c r="D619" s="6"/>
      <c r="E619" s="17"/>
      <c r="F619" s="17"/>
      <c r="G619" s="8"/>
      <c r="H619" s="8"/>
      <c r="I619" s="8"/>
      <c r="J619" s="8"/>
    </row>
    <row r="620" spans="1:10" ht="12.75" x14ac:dyDescent="0.2">
      <c r="A620" s="11" t="s">
        <v>77</v>
      </c>
      <c r="B620" s="11" t="s">
        <v>590</v>
      </c>
      <c r="C620" s="12"/>
      <c r="D620" s="7" t="s">
        <v>322</v>
      </c>
      <c r="E620" s="9" t="s">
        <v>324</v>
      </c>
      <c r="F620" s="9"/>
      <c r="G620" s="13"/>
      <c r="H620" s="13"/>
      <c r="I620" s="13"/>
      <c r="J620" s="13"/>
    </row>
    <row r="621" spans="1:10" s="16" customFormat="1" ht="15" x14ac:dyDescent="0.25">
      <c r="A621" s="3" t="s">
        <v>77</v>
      </c>
      <c r="B621" s="3" t="s">
        <v>590</v>
      </c>
      <c r="C621" s="14" t="s">
        <v>202</v>
      </c>
      <c r="D621" s="15" t="s">
        <v>203</v>
      </c>
      <c r="E621" s="14"/>
      <c r="F621" s="15"/>
      <c r="G621" s="1">
        <v>1324413.71</v>
      </c>
      <c r="H621" s="1">
        <v>140506.9</v>
      </c>
      <c r="I621" s="1">
        <v>227555.87</v>
      </c>
      <c r="J621" s="1">
        <v>1692476.48</v>
      </c>
    </row>
    <row r="622" spans="1:10" ht="12.75" x14ac:dyDescent="0.2">
      <c r="A622" s="3" t="s">
        <v>77</v>
      </c>
      <c r="B622" s="3" t="s">
        <v>590</v>
      </c>
      <c r="C622" s="6" t="s">
        <v>202</v>
      </c>
      <c r="D622" s="6" t="s">
        <v>698</v>
      </c>
      <c r="E622" s="17"/>
      <c r="F622" s="17">
        <v>205.5</v>
      </c>
      <c r="G622" s="8">
        <v>6444.84</v>
      </c>
      <c r="H622" s="8">
        <v>683.73</v>
      </c>
      <c r="I622" s="8">
        <v>1107.33</v>
      </c>
      <c r="J622" s="8">
        <v>8235.9</v>
      </c>
    </row>
    <row r="623" spans="1:10" ht="12.75" x14ac:dyDescent="0.2">
      <c r="A623" s="3" t="str">
        <f>A622</f>
        <v>1850</v>
      </c>
      <c r="B623" s="3" t="str">
        <f>B622</f>
        <v>LOGANFRENCHMAN RE</v>
      </c>
      <c r="C623" s="55" t="str">
        <f>C622</f>
        <v xml:space="preserve">$ </v>
      </c>
      <c r="D623" s="6" t="s">
        <v>699</v>
      </c>
      <c r="F623" s="17">
        <v>217</v>
      </c>
      <c r="G623" s="8">
        <v>6103.29</v>
      </c>
      <c r="H623" s="8">
        <v>647.5</v>
      </c>
      <c r="I623" s="8">
        <v>1048.6400000000001</v>
      </c>
      <c r="J623" s="8">
        <v>7799.43</v>
      </c>
    </row>
    <row r="624" spans="1:10" s="19" customFormat="1" ht="12.75" x14ac:dyDescent="0.2">
      <c r="A624" s="3" t="s">
        <v>77</v>
      </c>
      <c r="B624" s="3" t="s">
        <v>590</v>
      </c>
      <c r="C624" s="17" t="s">
        <v>201</v>
      </c>
      <c r="D624" s="2" t="s">
        <v>200</v>
      </c>
      <c r="E624" s="17"/>
      <c r="F624" s="17"/>
      <c r="G624" s="18">
        <v>35.744073496136167</v>
      </c>
      <c r="H624" s="18">
        <v>3.7920846955852299</v>
      </c>
      <c r="I624" s="18">
        <v>6.1414146352782817</v>
      </c>
      <c r="J624" s="18">
        <v>45.677572826999679</v>
      </c>
    </row>
    <row r="625" spans="1:10" ht="12.75" x14ac:dyDescent="0.2">
      <c r="A625" s="3" t="s">
        <v>77</v>
      </c>
      <c r="B625" s="3" t="s">
        <v>590</v>
      </c>
      <c r="C625" s="6"/>
      <c r="D625" s="6"/>
      <c r="E625" s="17"/>
      <c r="F625" s="17"/>
      <c r="G625" s="8"/>
      <c r="H625" s="8"/>
      <c r="I625" s="8"/>
      <c r="J625" s="8"/>
    </row>
    <row r="626" spans="1:10" ht="12.75" x14ac:dyDescent="0.2">
      <c r="A626" s="11" t="s">
        <v>104</v>
      </c>
      <c r="B626" s="11" t="s">
        <v>591</v>
      </c>
      <c r="C626" s="12"/>
      <c r="D626" s="7" t="s">
        <v>322</v>
      </c>
      <c r="E626" s="9" t="s">
        <v>323</v>
      </c>
      <c r="F626" s="9"/>
      <c r="G626" s="13"/>
      <c r="H626" s="13"/>
      <c r="I626" s="13"/>
      <c r="J626" s="13"/>
    </row>
    <row r="627" spans="1:10" s="16" customFormat="1" ht="15" x14ac:dyDescent="0.25">
      <c r="A627" s="3" t="s">
        <v>104</v>
      </c>
      <c r="B627" s="3" t="s">
        <v>591</v>
      </c>
      <c r="C627" s="14" t="s">
        <v>202</v>
      </c>
      <c r="D627" s="15" t="s">
        <v>203</v>
      </c>
      <c r="E627" s="14"/>
      <c r="F627" s="15"/>
      <c r="G627" s="1">
        <v>1095087.7300000002</v>
      </c>
      <c r="H627" s="1">
        <v>106459.39</v>
      </c>
      <c r="I627" s="1">
        <v>479009.29</v>
      </c>
      <c r="J627" s="1">
        <v>1680556.4100000001</v>
      </c>
    </row>
    <row r="628" spans="1:10" ht="12.75" x14ac:dyDescent="0.2">
      <c r="A628" s="3" t="s">
        <v>104</v>
      </c>
      <c r="B628" s="3" t="s">
        <v>591</v>
      </c>
      <c r="C628" s="6" t="s">
        <v>202</v>
      </c>
      <c r="D628" s="6" t="s">
        <v>698</v>
      </c>
      <c r="E628" s="17"/>
      <c r="F628" s="17">
        <v>311.5</v>
      </c>
      <c r="G628" s="8">
        <v>3515.53</v>
      </c>
      <c r="H628" s="8">
        <v>341.76</v>
      </c>
      <c r="I628" s="8">
        <v>1537.75</v>
      </c>
      <c r="J628" s="8">
        <v>5395.04</v>
      </c>
    </row>
    <row r="629" spans="1:10" ht="12.75" x14ac:dyDescent="0.2">
      <c r="A629" s="3" t="str">
        <f>A628</f>
        <v>1860</v>
      </c>
      <c r="B629" s="3" t="str">
        <f>B628</f>
        <v>LOGANBUFFALO RE-4</v>
      </c>
      <c r="C629" s="55" t="str">
        <f>C628</f>
        <v xml:space="preserve">$ </v>
      </c>
      <c r="D629" s="6" t="s">
        <v>699</v>
      </c>
      <c r="F629" s="17">
        <v>305</v>
      </c>
      <c r="G629" s="8">
        <v>3590.45</v>
      </c>
      <c r="H629" s="8">
        <v>349.05</v>
      </c>
      <c r="I629" s="8">
        <v>1570.52</v>
      </c>
      <c r="J629" s="8">
        <v>5510.02</v>
      </c>
    </row>
    <row r="630" spans="1:10" s="19" customFormat="1" ht="12.75" x14ac:dyDescent="0.2">
      <c r="A630" s="3" t="s">
        <v>104</v>
      </c>
      <c r="B630" s="3" t="s">
        <v>591</v>
      </c>
      <c r="C630" s="17" t="s">
        <v>201</v>
      </c>
      <c r="D630" s="2" t="s">
        <v>200</v>
      </c>
      <c r="E630" s="17"/>
      <c r="F630" s="17"/>
      <c r="G630" s="18">
        <v>20.34782513463988</v>
      </c>
      <c r="H630" s="18">
        <v>1.978121927875522</v>
      </c>
      <c r="I630" s="18">
        <v>8.9004716277736033</v>
      </c>
      <c r="J630" s="18">
        <v>31.226418690289005</v>
      </c>
    </row>
    <row r="631" spans="1:10" ht="12.75" x14ac:dyDescent="0.2">
      <c r="A631" s="3" t="s">
        <v>104</v>
      </c>
      <c r="B631" s="3" t="s">
        <v>591</v>
      </c>
      <c r="C631" s="6"/>
      <c r="D631" s="6"/>
      <c r="E631" s="17"/>
      <c r="F631" s="17"/>
      <c r="G631" s="8"/>
      <c r="H631" s="8"/>
      <c r="I631" s="8"/>
      <c r="J631" s="8"/>
    </row>
    <row r="632" spans="1:10" ht="12.75" x14ac:dyDescent="0.2">
      <c r="A632" s="11" t="s">
        <v>72</v>
      </c>
      <c r="B632" s="11" t="s">
        <v>592</v>
      </c>
      <c r="C632" s="12"/>
      <c r="D632" s="7" t="s">
        <v>322</v>
      </c>
      <c r="E632" s="9" t="s">
        <v>321</v>
      </c>
      <c r="F632" s="9"/>
      <c r="G632" s="13"/>
      <c r="H632" s="13"/>
      <c r="I632" s="13"/>
      <c r="J632" s="13"/>
    </row>
    <row r="633" spans="1:10" s="16" customFormat="1" ht="15" x14ac:dyDescent="0.25">
      <c r="A633" s="3" t="s">
        <v>72</v>
      </c>
      <c r="B633" s="3" t="s">
        <v>592</v>
      </c>
      <c r="C633" s="14" t="s">
        <v>202</v>
      </c>
      <c r="D633" s="15" t="s">
        <v>203</v>
      </c>
      <c r="E633" s="14"/>
      <c r="F633" s="15"/>
      <c r="G633" s="1">
        <v>1577292.47</v>
      </c>
      <c r="H633" s="1">
        <v>174239.35</v>
      </c>
      <c r="I633" s="1">
        <v>216940.61000000002</v>
      </c>
      <c r="J633" s="1">
        <v>1968472.4300000002</v>
      </c>
    </row>
    <row r="634" spans="1:10" ht="12.75" x14ac:dyDescent="0.2">
      <c r="A634" s="3" t="s">
        <v>72</v>
      </c>
      <c r="B634" s="3" t="s">
        <v>592</v>
      </c>
      <c r="C634" s="6" t="s">
        <v>202</v>
      </c>
      <c r="D634" s="6" t="s">
        <v>698</v>
      </c>
      <c r="E634" s="17"/>
      <c r="F634" s="17">
        <v>152.80000000000001</v>
      </c>
      <c r="G634" s="8">
        <v>10322.59</v>
      </c>
      <c r="H634" s="8">
        <v>1140.31</v>
      </c>
      <c r="I634" s="8">
        <v>1419.77</v>
      </c>
      <c r="J634" s="8">
        <v>12882.67</v>
      </c>
    </row>
    <row r="635" spans="1:10" ht="12.75" x14ac:dyDescent="0.2">
      <c r="A635" s="3" t="str">
        <f>A634</f>
        <v>1870</v>
      </c>
      <c r="B635" s="3" t="str">
        <f>B634</f>
        <v>LOGANPLATEAU RE-5</v>
      </c>
      <c r="C635" s="55" t="str">
        <f>C634</f>
        <v xml:space="preserve">$ </v>
      </c>
      <c r="D635" s="6" t="s">
        <v>699</v>
      </c>
      <c r="F635" s="17">
        <v>160</v>
      </c>
      <c r="G635" s="8">
        <v>9858.08</v>
      </c>
      <c r="H635" s="8">
        <v>1089</v>
      </c>
      <c r="I635" s="8">
        <v>1355.88</v>
      </c>
      <c r="J635" s="8">
        <v>12302.95</v>
      </c>
    </row>
    <row r="636" spans="1:10" s="19" customFormat="1" ht="12.75" x14ac:dyDescent="0.2">
      <c r="A636" s="3" t="s">
        <v>72</v>
      </c>
      <c r="B636" s="3" t="s">
        <v>592</v>
      </c>
      <c r="C636" s="17" t="s">
        <v>201</v>
      </c>
      <c r="D636" s="2" t="s">
        <v>200</v>
      </c>
      <c r="E636" s="17"/>
      <c r="F636" s="17"/>
      <c r="G636" s="18">
        <v>41.906574381960759</v>
      </c>
      <c r="H636" s="18">
        <v>4.6293090342588741</v>
      </c>
      <c r="I636" s="18">
        <v>5.7638250244312275</v>
      </c>
      <c r="J636" s="18">
        <v>52.299708440650861</v>
      </c>
    </row>
    <row r="637" spans="1:10" ht="12.75" x14ac:dyDescent="0.2">
      <c r="A637" s="3" t="s">
        <v>72</v>
      </c>
      <c r="B637" s="3" t="s">
        <v>592</v>
      </c>
      <c r="C637" s="6"/>
      <c r="D637" s="6"/>
      <c r="E637" s="17"/>
      <c r="F637" s="17"/>
      <c r="G637" s="8"/>
      <c r="H637" s="8"/>
      <c r="I637" s="8"/>
      <c r="J637" s="8"/>
    </row>
    <row r="638" spans="1:10" ht="12.75" x14ac:dyDescent="0.2">
      <c r="A638" s="11" t="s">
        <v>158</v>
      </c>
      <c r="B638" s="11" t="s">
        <v>593</v>
      </c>
      <c r="C638" s="12"/>
      <c r="D638" s="7" t="s">
        <v>318</v>
      </c>
      <c r="E638" s="9" t="s">
        <v>320</v>
      </c>
      <c r="F638" s="9"/>
      <c r="G638" s="13"/>
      <c r="H638" s="13"/>
      <c r="I638" s="13"/>
      <c r="J638" s="13"/>
    </row>
    <row r="639" spans="1:10" s="16" customFormat="1" ht="15" x14ac:dyDescent="0.25">
      <c r="A639" s="3" t="s">
        <v>158</v>
      </c>
      <c r="B639" s="3" t="s">
        <v>593</v>
      </c>
      <c r="C639" s="14" t="s">
        <v>202</v>
      </c>
      <c r="D639" s="15" t="s">
        <v>203</v>
      </c>
      <c r="E639" s="14"/>
      <c r="F639" s="15"/>
      <c r="G639" s="1">
        <v>2232076.58</v>
      </c>
      <c r="H639" s="1">
        <v>193653.4</v>
      </c>
      <c r="I639" s="1">
        <v>75230.66</v>
      </c>
      <c r="J639" s="1">
        <v>2500960.64</v>
      </c>
    </row>
    <row r="640" spans="1:10" ht="12.75" x14ac:dyDescent="0.2">
      <c r="A640" s="3" t="s">
        <v>158</v>
      </c>
      <c r="B640" s="3" t="s">
        <v>593</v>
      </c>
      <c r="C640" s="6" t="s">
        <v>202</v>
      </c>
      <c r="D640" s="6" t="s">
        <v>698</v>
      </c>
      <c r="E640" s="17"/>
      <c r="F640" s="17">
        <v>163.5</v>
      </c>
      <c r="G640" s="8">
        <v>13651.84</v>
      </c>
      <c r="H640" s="8">
        <v>1184.42</v>
      </c>
      <c r="I640" s="8">
        <v>460.13</v>
      </c>
      <c r="J640" s="8">
        <v>15296.4</v>
      </c>
    </row>
    <row r="641" spans="1:10" ht="12.75" x14ac:dyDescent="0.2">
      <c r="A641" s="3" t="str">
        <f>A640</f>
        <v>1980</v>
      </c>
      <c r="B641" s="3" t="str">
        <f>B640</f>
        <v>MESADE BEQUE 49J</v>
      </c>
      <c r="C641" s="55" t="str">
        <f>C640</f>
        <v xml:space="preserve">$ </v>
      </c>
      <c r="D641" s="6" t="s">
        <v>699</v>
      </c>
      <c r="F641" s="17">
        <v>172</v>
      </c>
      <c r="G641" s="8">
        <v>12977.19</v>
      </c>
      <c r="H641" s="8">
        <v>1125.8900000000001</v>
      </c>
      <c r="I641" s="8">
        <v>437.39</v>
      </c>
      <c r="J641" s="8">
        <v>14540.47</v>
      </c>
    </row>
    <row r="642" spans="1:10" s="19" customFormat="1" ht="12.75" x14ac:dyDescent="0.2">
      <c r="A642" s="3" t="s">
        <v>158</v>
      </c>
      <c r="B642" s="3" t="s">
        <v>593</v>
      </c>
      <c r="C642" s="17" t="s">
        <v>201</v>
      </c>
      <c r="D642" s="2" t="s">
        <v>200</v>
      </c>
      <c r="E642" s="17"/>
      <c r="F642" s="17"/>
      <c r="G642" s="18">
        <v>48.978965791955467</v>
      </c>
      <c r="H642" s="18">
        <v>4.249380751128113</v>
      </c>
      <c r="I642" s="18">
        <v>1.6508035412683881</v>
      </c>
      <c r="J642" s="18">
        <v>54.87915008435197</v>
      </c>
    </row>
    <row r="643" spans="1:10" ht="12.75" x14ac:dyDescent="0.2">
      <c r="A643" s="3" t="s">
        <v>158</v>
      </c>
      <c r="B643" s="3" t="s">
        <v>593</v>
      </c>
      <c r="C643" s="6"/>
      <c r="D643" s="6"/>
      <c r="E643" s="17"/>
      <c r="F643" s="17"/>
      <c r="G643" s="8"/>
      <c r="H643" s="8"/>
      <c r="I643" s="8"/>
      <c r="J643" s="8"/>
    </row>
    <row r="644" spans="1:10" ht="12.75" x14ac:dyDescent="0.2">
      <c r="A644" s="11" t="s">
        <v>40</v>
      </c>
      <c r="B644" s="11" t="s">
        <v>594</v>
      </c>
      <c r="C644" s="12"/>
      <c r="D644" s="7" t="s">
        <v>318</v>
      </c>
      <c r="E644" s="9" t="s">
        <v>319</v>
      </c>
      <c r="F644" s="9"/>
      <c r="G644" s="13"/>
      <c r="H644" s="13"/>
      <c r="I644" s="13"/>
      <c r="J644" s="13"/>
    </row>
    <row r="645" spans="1:10" s="16" customFormat="1" ht="15" x14ac:dyDescent="0.25">
      <c r="A645" s="3" t="s">
        <v>40</v>
      </c>
      <c r="B645" s="3" t="s">
        <v>594</v>
      </c>
      <c r="C645" s="14" t="s">
        <v>202</v>
      </c>
      <c r="D645" s="15" t="s">
        <v>203</v>
      </c>
      <c r="E645" s="14"/>
      <c r="F645" s="15"/>
      <c r="G645" s="1">
        <v>2409567.4299999997</v>
      </c>
      <c r="H645" s="1">
        <v>366529</v>
      </c>
      <c r="I645" s="1">
        <v>200904.93000000002</v>
      </c>
      <c r="J645" s="1">
        <v>2977001.36</v>
      </c>
    </row>
    <row r="646" spans="1:10" ht="12.75" x14ac:dyDescent="0.2">
      <c r="A646" s="3" t="s">
        <v>40</v>
      </c>
      <c r="B646" s="3" t="s">
        <v>594</v>
      </c>
      <c r="C646" s="6" t="s">
        <v>202</v>
      </c>
      <c r="D646" s="6" t="s">
        <v>698</v>
      </c>
      <c r="E646" s="17"/>
      <c r="F646" s="17">
        <v>382</v>
      </c>
      <c r="G646" s="8">
        <v>6307.77</v>
      </c>
      <c r="H646" s="8">
        <v>959.5</v>
      </c>
      <c r="I646" s="8">
        <v>525.92999999999995</v>
      </c>
      <c r="J646" s="8">
        <v>7793.2</v>
      </c>
    </row>
    <row r="647" spans="1:10" ht="12.75" x14ac:dyDescent="0.2">
      <c r="A647" s="3" t="str">
        <f>A646</f>
        <v>1990</v>
      </c>
      <c r="B647" s="3" t="str">
        <f>B646</f>
        <v>MESAPLATEAU VALL</v>
      </c>
      <c r="C647" s="55" t="str">
        <f>C646</f>
        <v xml:space="preserve">$ </v>
      </c>
      <c r="D647" s="6" t="s">
        <v>699</v>
      </c>
      <c r="F647" s="17">
        <v>305</v>
      </c>
      <c r="G647" s="8">
        <v>7900.22</v>
      </c>
      <c r="H647" s="8">
        <v>1201.73</v>
      </c>
      <c r="I647" s="8">
        <v>658.7</v>
      </c>
      <c r="J647" s="8">
        <v>9760.66</v>
      </c>
    </row>
    <row r="648" spans="1:10" s="19" customFormat="1" ht="12.75" x14ac:dyDescent="0.2">
      <c r="A648" s="3" t="s">
        <v>40</v>
      </c>
      <c r="B648" s="3" t="s">
        <v>594</v>
      </c>
      <c r="C648" s="17" t="s">
        <v>201</v>
      </c>
      <c r="D648" s="2" t="s">
        <v>200</v>
      </c>
      <c r="E648" s="17"/>
      <c r="F648" s="17"/>
      <c r="G648" s="18">
        <v>38.715847737330492</v>
      </c>
      <c r="H648" s="18">
        <v>5.8892234260138592</v>
      </c>
      <c r="I648" s="18">
        <v>3.2280502229228105</v>
      </c>
      <c r="J648" s="18">
        <v>47.833121386267166</v>
      </c>
    </row>
    <row r="649" spans="1:10" ht="12.75" x14ac:dyDescent="0.2">
      <c r="A649" s="3" t="s">
        <v>40</v>
      </c>
      <c r="B649" s="3" t="s">
        <v>594</v>
      </c>
      <c r="C649" s="6"/>
      <c r="D649" s="6"/>
      <c r="E649" s="17"/>
      <c r="F649" s="17"/>
      <c r="G649" s="8"/>
      <c r="H649" s="8"/>
      <c r="I649" s="8"/>
      <c r="J649" s="8"/>
    </row>
    <row r="650" spans="1:10" ht="12.75" x14ac:dyDescent="0.2">
      <c r="A650" s="11" t="s">
        <v>36</v>
      </c>
      <c r="B650" s="11" t="s">
        <v>595</v>
      </c>
      <c r="C650" s="12"/>
      <c r="D650" s="7" t="s">
        <v>318</v>
      </c>
      <c r="E650" s="9" t="s">
        <v>317</v>
      </c>
      <c r="F650" s="9"/>
      <c r="G650" s="13"/>
      <c r="H650" s="13"/>
      <c r="I650" s="13"/>
      <c r="J650" s="13"/>
    </row>
    <row r="651" spans="1:10" s="16" customFormat="1" ht="15" x14ac:dyDescent="0.25">
      <c r="A651" s="3" t="s">
        <v>36</v>
      </c>
      <c r="B651" s="3" t="s">
        <v>595</v>
      </c>
      <c r="C651" s="14" t="s">
        <v>202</v>
      </c>
      <c r="D651" s="15" t="s">
        <v>203</v>
      </c>
      <c r="E651" s="14"/>
      <c r="F651" s="15"/>
      <c r="G651" s="1">
        <v>89296235.560000002</v>
      </c>
      <c r="H651" s="1">
        <v>11854175.619999999</v>
      </c>
      <c r="I651" s="1">
        <v>15074278.200000001</v>
      </c>
      <c r="J651" s="1">
        <v>116224689.38000001</v>
      </c>
    </row>
    <row r="652" spans="1:10" ht="12.75" x14ac:dyDescent="0.2">
      <c r="A652" s="3" t="s">
        <v>36</v>
      </c>
      <c r="B652" s="3" t="s">
        <v>595</v>
      </c>
      <c r="C652" s="6" t="s">
        <v>202</v>
      </c>
      <c r="D652" s="6" t="s">
        <v>698</v>
      </c>
      <c r="E652" s="17"/>
      <c r="F652" s="17">
        <v>20993.620000000003</v>
      </c>
      <c r="G652" s="8">
        <v>4253.49</v>
      </c>
      <c r="H652" s="8">
        <v>564.66</v>
      </c>
      <c r="I652" s="8">
        <v>718.04</v>
      </c>
      <c r="J652" s="8">
        <v>5536.19</v>
      </c>
    </row>
    <row r="653" spans="1:10" ht="12.75" x14ac:dyDescent="0.2">
      <c r="A653" s="3" t="str">
        <f>A652</f>
        <v>2000</v>
      </c>
      <c r="B653" s="3" t="str">
        <f>B652</f>
        <v xml:space="preserve">MESAMESA COUNTY </v>
      </c>
      <c r="C653" s="55" t="str">
        <f>C652</f>
        <v xml:space="preserve">$ </v>
      </c>
      <c r="D653" s="6" t="s">
        <v>699</v>
      </c>
      <c r="F653" s="17">
        <v>21315</v>
      </c>
      <c r="G653" s="8">
        <v>4189.3599999999997</v>
      </c>
      <c r="H653" s="8">
        <v>556.14</v>
      </c>
      <c r="I653" s="8">
        <v>707.21</v>
      </c>
      <c r="J653" s="8">
        <v>5452.72</v>
      </c>
    </row>
    <row r="654" spans="1:10" s="19" customFormat="1" ht="12.75" x14ac:dyDescent="0.2">
      <c r="A654" s="3" t="s">
        <v>36</v>
      </c>
      <c r="B654" s="3" t="s">
        <v>595</v>
      </c>
      <c r="C654" s="17" t="s">
        <v>201</v>
      </c>
      <c r="D654" s="2" t="s">
        <v>200</v>
      </c>
      <c r="E654" s="17"/>
      <c r="F654" s="17"/>
      <c r="G654" s="18">
        <v>29.904776457049469</v>
      </c>
      <c r="H654" s="18">
        <v>3.969892681091939</v>
      </c>
      <c r="I654" s="18">
        <v>5.0482858207329127</v>
      </c>
      <c r="J654" s="18">
        <v>38.922954958874321</v>
      </c>
    </row>
    <row r="655" spans="1:10" ht="12.75" x14ac:dyDescent="0.2">
      <c r="A655" s="3" t="s">
        <v>36</v>
      </c>
      <c r="B655" s="3" t="s">
        <v>595</v>
      </c>
      <c r="C655" s="6"/>
      <c r="D655" s="6"/>
      <c r="E655" s="17"/>
      <c r="F655" s="17"/>
      <c r="G655" s="8"/>
      <c r="H655" s="8"/>
      <c r="I655" s="8"/>
      <c r="J655" s="8"/>
    </row>
    <row r="656" spans="1:10" ht="12.75" x14ac:dyDescent="0.2">
      <c r="A656" s="11" t="s">
        <v>130</v>
      </c>
      <c r="B656" s="11" t="s">
        <v>596</v>
      </c>
      <c r="C656" s="12"/>
      <c r="D656" s="7" t="s">
        <v>316</v>
      </c>
      <c r="E656" s="9" t="s">
        <v>315</v>
      </c>
      <c r="F656" s="9"/>
      <c r="G656" s="13"/>
      <c r="H656" s="13"/>
      <c r="I656" s="13"/>
      <c r="J656" s="13"/>
    </row>
    <row r="657" spans="1:10" s="16" customFormat="1" ht="15" x14ac:dyDescent="0.25">
      <c r="A657" s="3" t="s">
        <v>130</v>
      </c>
      <c r="B657" s="3" t="s">
        <v>596</v>
      </c>
      <c r="C657" s="14" t="s">
        <v>202</v>
      </c>
      <c r="D657" s="15" t="s">
        <v>203</v>
      </c>
      <c r="E657" s="14"/>
      <c r="F657" s="15"/>
      <c r="G657" s="1">
        <v>1842097.26</v>
      </c>
      <c r="H657" s="1">
        <v>193137.93</v>
      </c>
      <c r="I657" s="1">
        <v>108013.76999999999</v>
      </c>
      <c r="J657" s="1">
        <v>2143248.96</v>
      </c>
    </row>
    <row r="658" spans="1:10" ht="12.75" x14ac:dyDescent="0.2">
      <c r="A658" s="3" t="s">
        <v>130</v>
      </c>
      <c r="B658" s="3" t="s">
        <v>596</v>
      </c>
      <c r="C658" s="6" t="s">
        <v>202</v>
      </c>
      <c r="D658" s="6" t="s">
        <v>698</v>
      </c>
      <c r="E658" s="17"/>
      <c r="F658" s="17">
        <v>88.3</v>
      </c>
      <c r="G658" s="8">
        <v>20861.8</v>
      </c>
      <c r="H658" s="8">
        <v>2187.29</v>
      </c>
      <c r="I658" s="8">
        <v>1223.26</v>
      </c>
      <c r="J658" s="8">
        <v>24272.36</v>
      </c>
    </row>
    <row r="659" spans="1:10" ht="12.75" x14ac:dyDescent="0.2">
      <c r="A659" s="3" t="str">
        <f>A658</f>
        <v>2010</v>
      </c>
      <c r="B659" s="3" t="str">
        <f>B658</f>
        <v>MINERCREEDE CONSO</v>
      </c>
      <c r="C659" s="55" t="str">
        <f>C658</f>
        <v xml:space="preserve">$ </v>
      </c>
      <c r="D659" s="6" t="s">
        <v>699</v>
      </c>
      <c r="F659" s="17">
        <v>78</v>
      </c>
      <c r="G659" s="8">
        <v>23616.63</v>
      </c>
      <c r="H659" s="8">
        <v>2476.13</v>
      </c>
      <c r="I659" s="8">
        <v>1384.79</v>
      </c>
      <c r="J659" s="8">
        <v>27477.55</v>
      </c>
    </row>
    <row r="660" spans="1:10" s="19" customFormat="1" ht="12.75" x14ac:dyDescent="0.2">
      <c r="A660" s="3" t="s">
        <v>130</v>
      </c>
      <c r="B660" s="3" t="s">
        <v>596</v>
      </c>
      <c r="C660" s="17" t="s">
        <v>201</v>
      </c>
      <c r="D660" s="2" t="s">
        <v>200</v>
      </c>
      <c r="E660" s="17"/>
      <c r="F660" s="17"/>
      <c r="G660" s="18">
        <v>58.427235750713571</v>
      </c>
      <c r="H660" s="18">
        <v>6.1259063859173288</v>
      </c>
      <c r="I660" s="18">
        <v>3.4259570008335785</v>
      </c>
      <c r="J660" s="18">
        <v>67.979099137464473</v>
      </c>
    </row>
    <row r="661" spans="1:10" ht="12.75" x14ac:dyDescent="0.2">
      <c r="A661" s="3" t="s">
        <v>130</v>
      </c>
      <c r="B661" s="3" t="s">
        <v>596</v>
      </c>
      <c r="C661" s="6"/>
      <c r="D661" s="6"/>
      <c r="E661" s="17"/>
      <c r="F661" s="17"/>
      <c r="G661" s="8"/>
      <c r="H661" s="8"/>
      <c r="I661" s="8"/>
      <c r="J661" s="8"/>
    </row>
    <row r="662" spans="1:10" ht="12.75" x14ac:dyDescent="0.2">
      <c r="A662" s="11" t="s">
        <v>171</v>
      </c>
      <c r="B662" s="11" t="s">
        <v>597</v>
      </c>
      <c r="C662" s="12"/>
      <c r="D662" s="7" t="s">
        <v>314</v>
      </c>
      <c r="E662" s="9" t="s">
        <v>313</v>
      </c>
      <c r="F662" s="9"/>
      <c r="G662" s="13"/>
      <c r="H662" s="13"/>
      <c r="I662" s="13"/>
      <c r="J662" s="13"/>
    </row>
    <row r="663" spans="1:10" s="16" customFormat="1" ht="15" x14ac:dyDescent="0.25">
      <c r="A663" s="3" t="s">
        <v>171</v>
      </c>
      <c r="B663" s="3" t="s">
        <v>597</v>
      </c>
      <c r="C663" s="14" t="s">
        <v>202</v>
      </c>
      <c r="D663" s="15" t="s">
        <v>203</v>
      </c>
      <c r="E663" s="14"/>
      <c r="F663" s="15"/>
      <c r="G663" s="1">
        <v>14191398.349999998</v>
      </c>
      <c r="H663" s="1">
        <v>1297684.5</v>
      </c>
      <c r="I663" s="1">
        <v>2020960.1300000001</v>
      </c>
      <c r="J663" s="1">
        <v>17510042.979999997</v>
      </c>
    </row>
    <row r="664" spans="1:10" ht="12.75" x14ac:dyDescent="0.2">
      <c r="A664" s="3" t="s">
        <v>171</v>
      </c>
      <c r="B664" s="3" t="s">
        <v>597</v>
      </c>
      <c r="C664" s="6" t="s">
        <v>202</v>
      </c>
      <c r="D664" s="6" t="s">
        <v>698</v>
      </c>
      <c r="E664" s="17"/>
      <c r="F664" s="17">
        <v>2078.9</v>
      </c>
      <c r="G664" s="8">
        <v>6826.4</v>
      </c>
      <c r="H664" s="8">
        <v>624.22</v>
      </c>
      <c r="I664" s="8">
        <v>972.13</v>
      </c>
      <c r="J664" s="8">
        <v>8422.74</v>
      </c>
    </row>
    <row r="665" spans="1:10" ht="12.75" x14ac:dyDescent="0.2">
      <c r="A665" s="3" t="str">
        <f>A664</f>
        <v>2020</v>
      </c>
      <c r="B665" s="3" t="str">
        <f>B664</f>
        <v>MOFFAMOFFAT COUNT</v>
      </c>
      <c r="C665" s="55" t="str">
        <f>C664</f>
        <v xml:space="preserve">$ </v>
      </c>
      <c r="D665" s="6" t="s">
        <v>699</v>
      </c>
      <c r="F665" s="17">
        <v>2118</v>
      </c>
      <c r="G665" s="8">
        <v>6700.38</v>
      </c>
      <c r="H665" s="8">
        <v>612.69000000000005</v>
      </c>
      <c r="I665" s="8">
        <v>954.18</v>
      </c>
      <c r="J665" s="8">
        <v>8267.25</v>
      </c>
    </row>
    <row r="666" spans="1:10" s="19" customFormat="1" ht="12.75" x14ac:dyDescent="0.2">
      <c r="A666" s="3" t="s">
        <v>171</v>
      </c>
      <c r="B666" s="3" t="s">
        <v>597</v>
      </c>
      <c r="C666" s="17" t="s">
        <v>201</v>
      </c>
      <c r="D666" s="2" t="s">
        <v>200</v>
      </c>
      <c r="E666" s="17"/>
      <c r="F666" s="17"/>
      <c r="G666" s="18">
        <v>45.016923559797</v>
      </c>
      <c r="H666" s="18">
        <v>4.1164205598691685</v>
      </c>
      <c r="I666" s="18">
        <v>6.4107430040259157</v>
      </c>
      <c r="J666" s="18">
        <v>55.54408712369208</v>
      </c>
    </row>
    <row r="667" spans="1:10" ht="12.75" x14ac:dyDescent="0.2">
      <c r="A667" s="3" t="s">
        <v>171</v>
      </c>
      <c r="B667" s="3" t="s">
        <v>597</v>
      </c>
      <c r="C667" s="6"/>
      <c r="D667" s="6"/>
      <c r="E667" s="17"/>
      <c r="F667" s="17"/>
      <c r="G667" s="8"/>
      <c r="H667" s="8"/>
      <c r="I667" s="8"/>
      <c r="J667" s="8"/>
    </row>
    <row r="668" spans="1:10" ht="12.75" x14ac:dyDescent="0.2">
      <c r="A668" s="11" t="s">
        <v>124</v>
      </c>
      <c r="B668" s="11" t="s">
        <v>598</v>
      </c>
      <c r="C668" s="12"/>
      <c r="D668" s="7" t="s">
        <v>310</v>
      </c>
      <c r="E668" s="9" t="s">
        <v>312</v>
      </c>
      <c r="F668" s="9"/>
      <c r="G668" s="13"/>
      <c r="H668" s="13"/>
      <c r="I668" s="13"/>
      <c r="J668" s="13"/>
    </row>
    <row r="669" spans="1:10" s="16" customFormat="1" ht="15" x14ac:dyDescent="0.25">
      <c r="A669" s="3" t="s">
        <v>124</v>
      </c>
      <c r="B669" s="3" t="s">
        <v>598</v>
      </c>
      <c r="C669" s="14" t="s">
        <v>202</v>
      </c>
      <c r="D669" s="15" t="s">
        <v>203</v>
      </c>
      <c r="E669" s="14"/>
      <c r="F669" s="15"/>
      <c r="G669" s="1">
        <v>11375077.470000003</v>
      </c>
      <c r="H669" s="1">
        <v>1265353.1599999999</v>
      </c>
      <c r="I669" s="1">
        <v>2094577.4</v>
      </c>
      <c r="J669" s="1">
        <v>14735008.030000003</v>
      </c>
    </row>
    <row r="670" spans="1:10" ht="12.75" x14ac:dyDescent="0.2">
      <c r="A670" s="3" t="s">
        <v>124</v>
      </c>
      <c r="B670" s="3" t="s">
        <v>598</v>
      </c>
      <c r="C670" s="6" t="s">
        <v>202</v>
      </c>
      <c r="D670" s="6" t="s">
        <v>698</v>
      </c>
      <c r="E670" s="17"/>
      <c r="F670" s="17">
        <v>2669.6</v>
      </c>
      <c r="G670" s="8">
        <v>4260.97</v>
      </c>
      <c r="H670" s="8">
        <v>473.99</v>
      </c>
      <c r="I670" s="8">
        <v>784.6</v>
      </c>
      <c r="J670" s="8">
        <v>5519.56</v>
      </c>
    </row>
    <row r="671" spans="1:10" ht="12.75" x14ac:dyDescent="0.2">
      <c r="A671" s="3" t="str">
        <f>A670</f>
        <v>2035</v>
      </c>
      <c r="B671" s="3" t="str">
        <f>B670</f>
        <v>MONTEMONTEZUMA-CO</v>
      </c>
      <c r="C671" s="55" t="str">
        <f>C670</f>
        <v xml:space="preserve">$ </v>
      </c>
      <c r="D671" s="6" t="s">
        <v>699</v>
      </c>
      <c r="F671" s="17">
        <v>2618</v>
      </c>
      <c r="G671" s="8">
        <v>4344.95</v>
      </c>
      <c r="H671" s="8">
        <v>483.33</v>
      </c>
      <c r="I671" s="8">
        <v>800.07</v>
      </c>
      <c r="J671" s="8">
        <v>5628.35</v>
      </c>
    </row>
    <row r="672" spans="1:10" s="19" customFormat="1" ht="12.75" x14ac:dyDescent="0.2">
      <c r="A672" s="3" t="s">
        <v>124</v>
      </c>
      <c r="B672" s="3" t="s">
        <v>598</v>
      </c>
      <c r="C672" s="17" t="s">
        <v>201</v>
      </c>
      <c r="D672" s="2" t="s">
        <v>200</v>
      </c>
      <c r="E672" s="17"/>
      <c r="F672" s="17"/>
      <c r="G672" s="18">
        <v>32.162799983873754</v>
      </c>
      <c r="H672" s="18">
        <v>3.577760301094687</v>
      </c>
      <c r="I672" s="18">
        <v>5.9223749591696029</v>
      </c>
      <c r="J672" s="18">
        <v>41.662935244138048</v>
      </c>
    </row>
    <row r="673" spans="1:10" ht="12.75" x14ac:dyDescent="0.2">
      <c r="A673" s="3" t="s">
        <v>124</v>
      </c>
      <c r="B673" s="3" t="s">
        <v>598</v>
      </c>
      <c r="C673" s="6"/>
      <c r="D673" s="6"/>
      <c r="E673" s="17"/>
      <c r="F673" s="17"/>
      <c r="G673" s="8"/>
      <c r="H673" s="8"/>
      <c r="I673" s="8"/>
      <c r="J673" s="8"/>
    </row>
    <row r="674" spans="1:10" ht="12.75" x14ac:dyDescent="0.2">
      <c r="A674" s="11" t="s">
        <v>157</v>
      </c>
      <c r="B674" s="11" t="s">
        <v>599</v>
      </c>
      <c r="C674" s="12"/>
      <c r="D674" s="7" t="s">
        <v>310</v>
      </c>
      <c r="E674" s="9" t="s">
        <v>311</v>
      </c>
      <c r="F674" s="9"/>
      <c r="G674" s="13"/>
      <c r="H674" s="13"/>
      <c r="I674" s="13"/>
      <c r="J674" s="13"/>
    </row>
    <row r="675" spans="1:10" s="16" customFormat="1" ht="15" x14ac:dyDescent="0.25">
      <c r="A675" s="3" t="s">
        <v>157</v>
      </c>
      <c r="B675" s="3" t="s">
        <v>599</v>
      </c>
      <c r="C675" s="14" t="s">
        <v>202</v>
      </c>
      <c r="D675" s="15" t="s">
        <v>203</v>
      </c>
      <c r="E675" s="14"/>
      <c r="F675" s="15"/>
      <c r="G675" s="1">
        <v>2036437.3699999999</v>
      </c>
      <c r="H675" s="1">
        <v>215985.83</v>
      </c>
      <c r="I675" s="1">
        <v>619656.56000000006</v>
      </c>
      <c r="J675" s="1">
        <v>2872079.76</v>
      </c>
    </row>
    <row r="676" spans="1:10" ht="12.75" x14ac:dyDescent="0.2">
      <c r="A676" s="3" t="s">
        <v>157</v>
      </c>
      <c r="B676" s="3" t="s">
        <v>599</v>
      </c>
      <c r="C676" s="6" t="s">
        <v>202</v>
      </c>
      <c r="D676" s="6" t="s">
        <v>698</v>
      </c>
      <c r="E676" s="17"/>
      <c r="F676" s="17">
        <v>678</v>
      </c>
      <c r="G676" s="8">
        <v>3003.59</v>
      </c>
      <c r="H676" s="8">
        <v>318.56</v>
      </c>
      <c r="I676" s="8">
        <v>913.95</v>
      </c>
      <c r="J676" s="8">
        <v>4236.1099999999997</v>
      </c>
    </row>
    <row r="677" spans="1:10" ht="12.75" x14ac:dyDescent="0.2">
      <c r="A677" s="3" t="str">
        <f>A676</f>
        <v>2055</v>
      </c>
      <c r="B677" s="3" t="str">
        <f>B676</f>
        <v>MONTEDOLORES RE-4</v>
      </c>
      <c r="C677" s="55" t="str">
        <f>C676</f>
        <v xml:space="preserve">$ </v>
      </c>
      <c r="D677" s="6" t="s">
        <v>699</v>
      </c>
      <c r="F677" s="17">
        <v>726</v>
      </c>
      <c r="G677" s="8">
        <v>2805.01</v>
      </c>
      <c r="H677" s="8">
        <v>297.5</v>
      </c>
      <c r="I677" s="8">
        <v>853.52</v>
      </c>
      <c r="J677" s="8">
        <v>3956.03</v>
      </c>
    </row>
    <row r="678" spans="1:10" s="19" customFormat="1" ht="12.75" x14ac:dyDescent="0.2">
      <c r="A678" s="3" t="s">
        <v>157</v>
      </c>
      <c r="B678" s="3" t="s">
        <v>599</v>
      </c>
      <c r="C678" s="17" t="s">
        <v>201</v>
      </c>
      <c r="D678" s="2" t="s">
        <v>200</v>
      </c>
      <c r="E678" s="17"/>
      <c r="F678" s="17"/>
      <c r="G678" s="18">
        <v>21.67116956126787</v>
      </c>
      <c r="H678" s="18">
        <v>2.2984578920593943</v>
      </c>
      <c r="I678" s="18">
        <v>6.5942034748222866</v>
      </c>
      <c r="J678" s="18">
        <v>30.563830928149549</v>
      </c>
    </row>
    <row r="679" spans="1:10" ht="12.75" x14ac:dyDescent="0.2">
      <c r="A679" s="3" t="s">
        <v>157</v>
      </c>
      <c r="B679" s="3" t="s">
        <v>599</v>
      </c>
      <c r="C679" s="6"/>
      <c r="D679" s="6"/>
      <c r="E679" s="17"/>
      <c r="F679" s="17"/>
      <c r="G679" s="8"/>
      <c r="H679" s="8"/>
      <c r="I679" s="8"/>
      <c r="J679" s="8"/>
    </row>
    <row r="680" spans="1:10" ht="12.75" x14ac:dyDescent="0.2">
      <c r="A680" s="11" t="s">
        <v>59</v>
      </c>
      <c r="B680" s="11" t="s">
        <v>600</v>
      </c>
      <c r="C680" s="12"/>
      <c r="D680" s="7" t="s">
        <v>310</v>
      </c>
      <c r="E680" s="9" t="s">
        <v>309</v>
      </c>
      <c r="F680" s="9"/>
      <c r="G680" s="13"/>
      <c r="H680" s="13"/>
      <c r="I680" s="13"/>
      <c r="J680" s="13"/>
    </row>
    <row r="681" spans="1:10" s="16" customFormat="1" ht="15" x14ac:dyDescent="0.25">
      <c r="A681" s="3" t="s">
        <v>59</v>
      </c>
      <c r="B681" s="3" t="s">
        <v>600</v>
      </c>
      <c r="C681" s="14" t="s">
        <v>202</v>
      </c>
      <c r="D681" s="15" t="s">
        <v>203</v>
      </c>
      <c r="E681" s="14"/>
      <c r="F681" s="15"/>
      <c r="G681" s="1">
        <v>1292894.94</v>
      </c>
      <c r="H681" s="1">
        <v>106101.8</v>
      </c>
      <c r="I681" s="1">
        <v>417171.99</v>
      </c>
      <c r="J681" s="1">
        <v>1816168.73</v>
      </c>
    </row>
    <row r="682" spans="1:10" ht="12.75" x14ac:dyDescent="0.2">
      <c r="A682" s="3" t="s">
        <v>59</v>
      </c>
      <c r="B682" s="3" t="s">
        <v>600</v>
      </c>
      <c r="C682" s="6" t="s">
        <v>202</v>
      </c>
      <c r="D682" s="6" t="s">
        <v>698</v>
      </c>
      <c r="E682" s="17"/>
      <c r="F682" s="17">
        <v>467</v>
      </c>
      <c r="G682" s="8">
        <v>2768.51</v>
      </c>
      <c r="H682" s="8">
        <v>227.2</v>
      </c>
      <c r="I682" s="8">
        <v>893.3</v>
      </c>
      <c r="J682" s="8">
        <v>3889.01</v>
      </c>
    </row>
    <row r="683" spans="1:10" ht="12.75" x14ac:dyDescent="0.2">
      <c r="A683" s="3" t="str">
        <f>A682</f>
        <v>2070</v>
      </c>
      <c r="B683" s="3" t="str">
        <f>B682</f>
        <v>MONTEMANCOS RE-6</v>
      </c>
      <c r="C683" s="55" t="str">
        <f>C682</f>
        <v xml:space="preserve">$ </v>
      </c>
      <c r="D683" s="6" t="s">
        <v>699</v>
      </c>
      <c r="F683" s="17">
        <v>485</v>
      </c>
      <c r="G683" s="8">
        <v>2665.76</v>
      </c>
      <c r="H683" s="8">
        <v>218.77</v>
      </c>
      <c r="I683" s="8">
        <v>860.15</v>
      </c>
      <c r="J683" s="8">
        <v>3744.68</v>
      </c>
    </row>
    <row r="684" spans="1:10" s="19" customFormat="1" ht="12.75" x14ac:dyDescent="0.2">
      <c r="A684" s="3" t="s">
        <v>59</v>
      </c>
      <c r="B684" s="3" t="s">
        <v>600</v>
      </c>
      <c r="C684" s="17" t="s">
        <v>201</v>
      </c>
      <c r="D684" s="2" t="s">
        <v>200</v>
      </c>
      <c r="E684" s="17"/>
      <c r="F684" s="17"/>
      <c r="G684" s="18">
        <v>17.321690401939026</v>
      </c>
      <c r="H684" s="18">
        <v>1.421509570366525</v>
      </c>
      <c r="I684" s="18">
        <v>5.5891038255133116</v>
      </c>
      <c r="J684" s="18">
        <v>24.332303797818863</v>
      </c>
    </row>
    <row r="685" spans="1:10" ht="12.75" x14ac:dyDescent="0.2">
      <c r="A685" s="3" t="s">
        <v>59</v>
      </c>
      <c r="B685" s="3" t="s">
        <v>600</v>
      </c>
      <c r="C685" s="6"/>
      <c r="D685" s="6"/>
      <c r="E685" s="17"/>
      <c r="F685" s="17"/>
      <c r="G685" s="8"/>
      <c r="H685" s="8"/>
      <c r="I685" s="8"/>
      <c r="J685" s="8"/>
    </row>
    <row r="686" spans="1:10" ht="12.75" x14ac:dyDescent="0.2">
      <c r="A686" s="11" t="s">
        <v>125</v>
      </c>
      <c r="B686" s="11" t="s">
        <v>601</v>
      </c>
      <c r="C686" s="12"/>
      <c r="D686" s="7" t="s">
        <v>307</v>
      </c>
      <c r="E686" s="9" t="s">
        <v>308</v>
      </c>
      <c r="F686" s="9"/>
      <c r="G686" s="13"/>
      <c r="H686" s="13"/>
      <c r="I686" s="13"/>
      <c r="J686" s="13"/>
    </row>
    <row r="687" spans="1:10" s="16" customFormat="1" ht="15" x14ac:dyDescent="0.25">
      <c r="A687" s="3" t="s">
        <v>125</v>
      </c>
      <c r="B687" s="3" t="s">
        <v>601</v>
      </c>
      <c r="C687" s="14" t="s">
        <v>202</v>
      </c>
      <c r="D687" s="15" t="s">
        <v>203</v>
      </c>
      <c r="E687" s="14"/>
      <c r="F687" s="15"/>
      <c r="G687" s="1">
        <v>16822364.509999998</v>
      </c>
      <c r="H687" s="1">
        <v>2419786.17</v>
      </c>
      <c r="I687" s="1">
        <v>3939284.9500000007</v>
      </c>
      <c r="J687" s="1">
        <v>23181435.629999999</v>
      </c>
    </row>
    <row r="688" spans="1:10" ht="12.75" x14ac:dyDescent="0.2">
      <c r="A688" s="3" t="s">
        <v>125</v>
      </c>
      <c r="B688" s="3" t="s">
        <v>601</v>
      </c>
      <c r="C688" s="6" t="s">
        <v>202</v>
      </c>
      <c r="D688" s="6" t="s">
        <v>698</v>
      </c>
      <c r="E688" s="17"/>
      <c r="F688" s="17">
        <v>5884.1</v>
      </c>
      <c r="G688" s="8">
        <v>2858.95</v>
      </c>
      <c r="H688" s="8">
        <v>411.24</v>
      </c>
      <c r="I688" s="8">
        <v>669.48</v>
      </c>
      <c r="J688" s="8">
        <v>3939.67</v>
      </c>
    </row>
    <row r="689" spans="1:10" ht="12.75" x14ac:dyDescent="0.2">
      <c r="A689" s="3" t="str">
        <f>A688</f>
        <v>2180</v>
      </c>
      <c r="B689" s="3" t="str">
        <f>B688</f>
        <v>MONTRMONTROSE COU</v>
      </c>
      <c r="C689" s="55" t="str">
        <f>C688</f>
        <v xml:space="preserve">$ </v>
      </c>
      <c r="D689" s="6" t="s">
        <v>699</v>
      </c>
      <c r="F689" s="17">
        <v>6061</v>
      </c>
      <c r="G689" s="8">
        <v>2775.51</v>
      </c>
      <c r="H689" s="8">
        <v>399.24</v>
      </c>
      <c r="I689" s="8">
        <v>649.94000000000005</v>
      </c>
      <c r="J689" s="8">
        <v>3824.69</v>
      </c>
    </row>
    <row r="690" spans="1:10" s="19" customFormat="1" ht="12.75" x14ac:dyDescent="0.2">
      <c r="A690" s="3" t="s">
        <v>125</v>
      </c>
      <c r="B690" s="3" t="s">
        <v>601</v>
      </c>
      <c r="C690" s="17" t="s">
        <v>201</v>
      </c>
      <c r="D690" s="2" t="s">
        <v>200</v>
      </c>
      <c r="E690" s="17"/>
      <c r="F690" s="17"/>
      <c r="G690" s="18">
        <v>20.751766980437427</v>
      </c>
      <c r="H690" s="18">
        <v>2.9850047959949446</v>
      </c>
      <c r="I690" s="18">
        <v>4.8594312234376922</v>
      </c>
      <c r="J690" s="18">
        <v>28.596202999870062</v>
      </c>
    </row>
    <row r="691" spans="1:10" ht="12.75" x14ac:dyDescent="0.2">
      <c r="A691" s="3" t="s">
        <v>125</v>
      </c>
      <c r="B691" s="3" t="s">
        <v>601</v>
      </c>
      <c r="C691" s="6"/>
      <c r="D691" s="6"/>
      <c r="E691" s="17"/>
      <c r="F691" s="17"/>
      <c r="G691" s="8"/>
      <c r="H691" s="8"/>
      <c r="I691" s="8"/>
      <c r="J691" s="8"/>
    </row>
    <row r="692" spans="1:10" ht="12.75" x14ac:dyDescent="0.2">
      <c r="A692" s="11" t="s">
        <v>153</v>
      </c>
      <c r="B692" s="11" t="s">
        <v>602</v>
      </c>
      <c r="C692" s="12"/>
      <c r="D692" s="7" t="s">
        <v>307</v>
      </c>
      <c r="E692" s="9" t="s">
        <v>306</v>
      </c>
      <c r="F692" s="9"/>
      <c r="G692" s="13"/>
      <c r="H692" s="13"/>
      <c r="I692" s="13"/>
      <c r="J692" s="13"/>
    </row>
    <row r="693" spans="1:10" s="16" customFormat="1" ht="15" x14ac:dyDescent="0.25">
      <c r="A693" s="3" t="s">
        <v>153</v>
      </c>
      <c r="B693" s="3" t="s">
        <v>602</v>
      </c>
      <c r="C693" s="14" t="s">
        <v>202</v>
      </c>
      <c r="D693" s="15" t="s">
        <v>203</v>
      </c>
      <c r="E693" s="14"/>
      <c r="F693" s="15"/>
      <c r="G693" s="1">
        <v>833444.5</v>
      </c>
      <c r="H693" s="1">
        <v>119174.71</v>
      </c>
      <c r="I693" s="1">
        <v>412215.56</v>
      </c>
      <c r="J693" s="1">
        <v>1364834.77</v>
      </c>
    </row>
    <row r="694" spans="1:10" ht="12.75" x14ac:dyDescent="0.2">
      <c r="A694" s="3" t="s">
        <v>153</v>
      </c>
      <c r="B694" s="3" t="s">
        <v>602</v>
      </c>
      <c r="C694" s="6" t="s">
        <v>202</v>
      </c>
      <c r="D694" s="6" t="s">
        <v>698</v>
      </c>
      <c r="E694" s="17"/>
      <c r="F694" s="17">
        <v>257.5</v>
      </c>
      <c r="G694" s="8">
        <v>3236.68</v>
      </c>
      <c r="H694" s="8">
        <v>462.81</v>
      </c>
      <c r="I694" s="8">
        <v>1600.84</v>
      </c>
      <c r="J694" s="8">
        <v>5300.33</v>
      </c>
    </row>
    <row r="695" spans="1:10" ht="12.75" x14ac:dyDescent="0.2">
      <c r="A695" s="3" t="str">
        <f>A694</f>
        <v>2190</v>
      </c>
      <c r="B695" s="3" t="str">
        <f>B694</f>
        <v>MONTRWEST END RE-</v>
      </c>
      <c r="C695" s="55" t="str">
        <f>C694</f>
        <v xml:space="preserve">$ </v>
      </c>
      <c r="D695" s="6" t="s">
        <v>699</v>
      </c>
      <c r="F695" s="17">
        <v>272</v>
      </c>
      <c r="G695" s="8">
        <v>3064.13</v>
      </c>
      <c r="H695" s="8">
        <v>438.14</v>
      </c>
      <c r="I695" s="8">
        <v>1515.5</v>
      </c>
      <c r="J695" s="8">
        <v>5017.7700000000004</v>
      </c>
    </row>
    <row r="696" spans="1:10" s="19" customFormat="1" ht="12.75" x14ac:dyDescent="0.2">
      <c r="A696" s="3" t="s">
        <v>153</v>
      </c>
      <c r="B696" s="3" t="s">
        <v>602</v>
      </c>
      <c r="C696" s="17" t="s">
        <v>201</v>
      </c>
      <c r="D696" s="2" t="s">
        <v>200</v>
      </c>
      <c r="E696" s="17"/>
      <c r="F696" s="17"/>
      <c r="G696" s="18">
        <v>11.038639818686182</v>
      </c>
      <c r="H696" s="18">
        <v>1.5784214775985426</v>
      </c>
      <c r="I696" s="18">
        <v>5.4596305986757647</v>
      </c>
      <c r="J696" s="18">
        <v>18.07669189496049</v>
      </c>
    </row>
    <row r="697" spans="1:10" ht="12.75" x14ac:dyDescent="0.2">
      <c r="A697" s="3" t="s">
        <v>153</v>
      </c>
      <c r="B697" s="3" t="s">
        <v>602</v>
      </c>
      <c r="C697" s="6"/>
      <c r="D697" s="6"/>
      <c r="E697" s="17"/>
      <c r="F697" s="17"/>
      <c r="G697" s="8"/>
      <c r="H697" s="8"/>
      <c r="I697" s="8"/>
      <c r="J697" s="8"/>
    </row>
    <row r="698" spans="1:10" ht="12.75" x14ac:dyDescent="0.2">
      <c r="A698" s="11" t="s">
        <v>179</v>
      </c>
      <c r="B698" s="11" t="s">
        <v>603</v>
      </c>
      <c r="C698" s="12"/>
      <c r="D698" s="7" t="s">
        <v>302</v>
      </c>
      <c r="E698" s="9" t="s">
        <v>305</v>
      </c>
      <c r="F698" s="9"/>
      <c r="G698" s="13"/>
      <c r="H698" s="13"/>
      <c r="I698" s="13"/>
      <c r="J698" s="13"/>
    </row>
    <row r="699" spans="1:10" s="16" customFormat="1" ht="15" x14ac:dyDescent="0.25">
      <c r="A699" s="3" t="s">
        <v>179</v>
      </c>
      <c r="B699" s="3" t="s">
        <v>603</v>
      </c>
      <c r="C699" s="14" t="s">
        <v>202</v>
      </c>
      <c r="D699" s="15" t="s">
        <v>203</v>
      </c>
      <c r="E699" s="14"/>
      <c r="F699" s="15"/>
      <c r="G699" s="1">
        <v>13147045.489999998</v>
      </c>
      <c r="H699" s="1">
        <v>1051754.92</v>
      </c>
      <c r="I699" s="1">
        <v>1211857.6600000001</v>
      </c>
      <c r="J699" s="1">
        <v>15410658.069999998</v>
      </c>
    </row>
    <row r="700" spans="1:10" ht="12.75" x14ac:dyDescent="0.2">
      <c r="A700" s="3" t="s">
        <v>179</v>
      </c>
      <c r="B700" s="3" t="s">
        <v>603</v>
      </c>
      <c r="C700" s="6" t="s">
        <v>202</v>
      </c>
      <c r="D700" s="6" t="s">
        <v>698</v>
      </c>
      <c r="E700" s="17"/>
      <c r="F700" s="17">
        <v>1411.9</v>
      </c>
      <c r="G700" s="8">
        <v>9311.6</v>
      </c>
      <c r="H700" s="8">
        <v>744.92</v>
      </c>
      <c r="I700" s="8">
        <v>858.32</v>
      </c>
      <c r="J700" s="8">
        <v>10914.84</v>
      </c>
    </row>
    <row r="701" spans="1:10" ht="12.75" x14ac:dyDescent="0.2">
      <c r="A701" s="3" t="str">
        <f>A700</f>
        <v>2395</v>
      </c>
      <c r="B701" s="3" t="str">
        <f>B700</f>
        <v>MORGABRUSH RE-2(J</v>
      </c>
      <c r="C701" s="55" t="str">
        <f>C700</f>
        <v xml:space="preserve">$ </v>
      </c>
      <c r="D701" s="6" t="s">
        <v>699</v>
      </c>
      <c r="F701" s="17">
        <v>1394</v>
      </c>
      <c r="G701" s="8">
        <v>9431.17</v>
      </c>
      <c r="H701" s="8">
        <v>754.49</v>
      </c>
      <c r="I701" s="8">
        <v>869.34</v>
      </c>
      <c r="J701" s="8">
        <v>11054.99</v>
      </c>
    </row>
    <row r="702" spans="1:10" s="19" customFormat="1" ht="12.75" x14ac:dyDescent="0.2">
      <c r="A702" s="3" t="s">
        <v>179</v>
      </c>
      <c r="B702" s="3" t="s">
        <v>603</v>
      </c>
      <c r="C702" s="17" t="s">
        <v>201</v>
      </c>
      <c r="D702" s="2" t="s">
        <v>200</v>
      </c>
      <c r="E702" s="17"/>
      <c r="F702" s="17"/>
      <c r="G702" s="18">
        <v>50.358909988485848</v>
      </c>
      <c r="H702" s="18">
        <v>4.0286794007455082</v>
      </c>
      <c r="I702" s="18">
        <v>4.641942622410224</v>
      </c>
      <c r="J702" s="18">
        <v>59.029532011641585</v>
      </c>
    </row>
    <row r="703" spans="1:10" ht="12.75" x14ac:dyDescent="0.2">
      <c r="A703" s="3" t="s">
        <v>179</v>
      </c>
      <c r="B703" s="3" t="s">
        <v>603</v>
      </c>
      <c r="C703" s="6"/>
      <c r="D703" s="6"/>
      <c r="E703" s="17"/>
      <c r="F703" s="17"/>
      <c r="G703" s="8"/>
      <c r="H703" s="8"/>
      <c r="I703" s="8"/>
      <c r="J703" s="8"/>
    </row>
    <row r="704" spans="1:10" ht="12.75" x14ac:dyDescent="0.2">
      <c r="A704" s="11" t="s">
        <v>26</v>
      </c>
      <c r="B704" s="11" t="s">
        <v>604</v>
      </c>
      <c r="C704" s="12"/>
      <c r="D704" s="7" t="s">
        <v>302</v>
      </c>
      <c r="E704" s="9" t="s">
        <v>304</v>
      </c>
      <c r="F704" s="9"/>
      <c r="G704" s="13"/>
      <c r="H704" s="13"/>
      <c r="I704" s="13"/>
      <c r="J704" s="13"/>
    </row>
    <row r="705" spans="1:10" s="16" customFormat="1" ht="15" x14ac:dyDescent="0.25">
      <c r="A705" s="3" t="s">
        <v>26</v>
      </c>
      <c r="B705" s="3" t="s">
        <v>604</v>
      </c>
      <c r="C705" s="14" t="s">
        <v>202</v>
      </c>
      <c r="D705" s="15" t="s">
        <v>203</v>
      </c>
      <c r="E705" s="14"/>
      <c r="F705" s="15"/>
      <c r="G705" s="1">
        <v>11787638.220000001</v>
      </c>
      <c r="H705" s="1">
        <v>970752.98</v>
      </c>
      <c r="I705" s="1">
        <v>1294946.97</v>
      </c>
      <c r="J705" s="1">
        <v>14053338.170000002</v>
      </c>
    </row>
    <row r="706" spans="1:10" ht="12.75" x14ac:dyDescent="0.2">
      <c r="A706" s="3" t="s">
        <v>26</v>
      </c>
      <c r="B706" s="3" t="s">
        <v>604</v>
      </c>
      <c r="C706" s="6" t="s">
        <v>202</v>
      </c>
      <c r="D706" s="6" t="s">
        <v>698</v>
      </c>
      <c r="E706" s="17"/>
      <c r="F706" s="17">
        <v>3282.5</v>
      </c>
      <c r="G706" s="8">
        <v>3591.06</v>
      </c>
      <c r="H706" s="8">
        <v>295.74</v>
      </c>
      <c r="I706" s="8">
        <v>394.5</v>
      </c>
      <c r="J706" s="8">
        <v>4281.29</v>
      </c>
    </row>
    <row r="707" spans="1:10" ht="12.75" x14ac:dyDescent="0.2">
      <c r="A707" s="3" t="str">
        <f>A706</f>
        <v>2405</v>
      </c>
      <c r="B707" s="3" t="str">
        <f>B706</f>
        <v xml:space="preserve">MORGAFORT MORGAN </v>
      </c>
      <c r="C707" s="55" t="str">
        <f>C706</f>
        <v xml:space="preserve">$ </v>
      </c>
      <c r="D707" s="6" t="s">
        <v>699</v>
      </c>
      <c r="F707" s="17">
        <v>3381</v>
      </c>
      <c r="G707" s="8">
        <v>3486.44</v>
      </c>
      <c r="H707" s="8">
        <v>287.12</v>
      </c>
      <c r="I707" s="8">
        <v>383.01</v>
      </c>
      <c r="J707" s="8">
        <v>4156.5600000000004</v>
      </c>
    </row>
    <row r="708" spans="1:10" s="19" customFormat="1" ht="12.75" x14ac:dyDescent="0.2">
      <c r="A708" s="3" t="s">
        <v>26</v>
      </c>
      <c r="B708" s="3" t="s">
        <v>604</v>
      </c>
      <c r="C708" s="17" t="s">
        <v>201</v>
      </c>
      <c r="D708" s="2" t="s">
        <v>200</v>
      </c>
      <c r="E708" s="17"/>
      <c r="F708" s="17"/>
      <c r="G708" s="18">
        <v>26.723643413500731</v>
      </c>
      <c r="H708" s="18">
        <v>2.2007849236582016</v>
      </c>
      <c r="I708" s="18">
        <v>2.9357620602028645</v>
      </c>
      <c r="J708" s="18">
        <v>31.860190397361798</v>
      </c>
    </row>
    <row r="709" spans="1:10" ht="12.75" x14ac:dyDescent="0.2">
      <c r="A709" s="3" t="s">
        <v>26</v>
      </c>
      <c r="B709" s="3" t="s">
        <v>604</v>
      </c>
      <c r="C709" s="6"/>
      <c r="D709" s="6"/>
      <c r="E709" s="17"/>
      <c r="F709" s="17"/>
      <c r="G709" s="8"/>
      <c r="H709" s="8"/>
      <c r="I709" s="8"/>
      <c r="J709" s="8"/>
    </row>
    <row r="710" spans="1:10" ht="12.75" x14ac:dyDescent="0.2">
      <c r="A710" s="11" t="s">
        <v>178</v>
      </c>
      <c r="B710" s="11" t="s">
        <v>605</v>
      </c>
      <c r="C710" s="12"/>
      <c r="D710" s="7" t="s">
        <v>302</v>
      </c>
      <c r="E710" s="9" t="s">
        <v>303</v>
      </c>
      <c r="F710" s="9"/>
      <c r="G710" s="13"/>
      <c r="H710" s="13"/>
      <c r="I710" s="13"/>
      <c r="J710" s="13"/>
    </row>
    <row r="711" spans="1:10" s="16" customFormat="1" ht="15" x14ac:dyDescent="0.25">
      <c r="A711" s="3" t="s">
        <v>178</v>
      </c>
      <c r="B711" s="3" t="s">
        <v>605</v>
      </c>
      <c r="C711" s="14" t="s">
        <v>202</v>
      </c>
      <c r="D711" s="15" t="s">
        <v>203</v>
      </c>
      <c r="E711" s="14"/>
      <c r="F711" s="15"/>
      <c r="G711" s="1">
        <v>879496.60999999987</v>
      </c>
      <c r="H711" s="1">
        <v>73443.27</v>
      </c>
      <c r="I711" s="1">
        <v>248435.88000000003</v>
      </c>
      <c r="J711" s="1">
        <v>1201375.76</v>
      </c>
    </row>
    <row r="712" spans="1:10" ht="12.75" x14ac:dyDescent="0.2">
      <c r="A712" s="3" t="s">
        <v>178</v>
      </c>
      <c r="B712" s="3" t="s">
        <v>605</v>
      </c>
      <c r="C712" s="6" t="s">
        <v>202</v>
      </c>
      <c r="D712" s="6" t="s">
        <v>698</v>
      </c>
      <c r="E712" s="17"/>
      <c r="F712" s="17">
        <v>210.5</v>
      </c>
      <c r="G712" s="8">
        <v>4178.13</v>
      </c>
      <c r="H712" s="8">
        <v>348.9</v>
      </c>
      <c r="I712" s="8">
        <v>1180.22</v>
      </c>
      <c r="J712" s="8">
        <v>5707.25</v>
      </c>
    </row>
    <row r="713" spans="1:10" ht="12.75" x14ac:dyDescent="0.2">
      <c r="A713" s="3" t="str">
        <f>A712</f>
        <v>2505</v>
      </c>
      <c r="B713" s="3" t="str">
        <f>B712</f>
        <v>MORGAWELDON VALLE</v>
      </c>
      <c r="C713" s="55" t="str">
        <f>C712</f>
        <v xml:space="preserve">$ </v>
      </c>
      <c r="D713" s="6" t="s">
        <v>699</v>
      </c>
      <c r="F713" s="17">
        <v>225</v>
      </c>
      <c r="G713" s="8">
        <v>3908.87</v>
      </c>
      <c r="H713" s="8">
        <v>326.41000000000003</v>
      </c>
      <c r="I713" s="8">
        <v>1104.1600000000001</v>
      </c>
      <c r="J713" s="8">
        <v>5339.45</v>
      </c>
    </row>
    <row r="714" spans="1:10" s="19" customFormat="1" ht="12.75" x14ac:dyDescent="0.2">
      <c r="A714" s="3" t="s">
        <v>178</v>
      </c>
      <c r="B714" s="3" t="s">
        <v>605</v>
      </c>
      <c r="C714" s="17" t="s">
        <v>201</v>
      </c>
      <c r="D714" s="2" t="s">
        <v>200</v>
      </c>
      <c r="E714" s="17"/>
      <c r="F714" s="17"/>
      <c r="G714" s="18">
        <v>23.103375275599763</v>
      </c>
      <c r="H714" s="18">
        <v>1.9292711409964369</v>
      </c>
      <c r="I714" s="18">
        <v>6.5261279035104769</v>
      </c>
      <c r="J714" s="18">
        <v>31.558774320106682</v>
      </c>
    </row>
    <row r="715" spans="1:10" ht="12.75" x14ac:dyDescent="0.2">
      <c r="A715" s="11" t="s">
        <v>178</v>
      </c>
      <c r="B715" s="11" t="s">
        <v>605</v>
      </c>
      <c r="C715" s="6"/>
      <c r="D715" s="6"/>
      <c r="E715" s="17"/>
      <c r="F715" s="17"/>
      <c r="G715" s="8"/>
      <c r="H715" s="8"/>
      <c r="I715" s="8"/>
      <c r="J715" s="8"/>
    </row>
    <row r="716" spans="1:10" s="16" customFormat="1" ht="12.75" x14ac:dyDescent="0.2">
      <c r="A716" s="11" t="s">
        <v>100</v>
      </c>
      <c r="B716" s="11" t="s">
        <v>606</v>
      </c>
      <c r="C716" s="22"/>
      <c r="D716" s="23" t="s">
        <v>302</v>
      </c>
      <c r="E716" s="23" t="s">
        <v>301</v>
      </c>
      <c r="F716" s="9"/>
      <c r="G716" s="13"/>
      <c r="H716" s="13"/>
      <c r="I716" s="13"/>
      <c r="J716" s="13"/>
    </row>
    <row r="717" spans="1:10" s="16" customFormat="1" ht="15" x14ac:dyDescent="0.25">
      <c r="A717" s="3" t="s">
        <v>100</v>
      </c>
      <c r="B717" s="3" t="s">
        <v>606</v>
      </c>
      <c r="C717" s="14" t="s">
        <v>202</v>
      </c>
      <c r="D717" s="15" t="s">
        <v>203</v>
      </c>
      <c r="E717" s="14"/>
      <c r="F717" s="15"/>
      <c r="G717" s="1">
        <v>8989388.1699999999</v>
      </c>
      <c r="H717" s="1">
        <v>599344.66999999993</v>
      </c>
      <c r="I717" s="1">
        <v>561248.23999999987</v>
      </c>
      <c r="J717" s="1">
        <v>10149981.08</v>
      </c>
    </row>
    <row r="718" spans="1:10" ht="12.75" x14ac:dyDescent="0.2">
      <c r="A718" s="3" t="s">
        <v>100</v>
      </c>
      <c r="B718" s="3" t="s">
        <v>606</v>
      </c>
      <c r="C718" s="6" t="s">
        <v>202</v>
      </c>
      <c r="D718" s="6" t="s">
        <v>698</v>
      </c>
      <c r="E718" s="17"/>
      <c r="F718" s="17">
        <v>798.5</v>
      </c>
      <c r="G718" s="8">
        <v>11257.84</v>
      </c>
      <c r="H718" s="8">
        <v>750.59</v>
      </c>
      <c r="I718" s="8">
        <v>702.88</v>
      </c>
      <c r="J718" s="8">
        <v>12711.31</v>
      </c>
    </row>
    <row r="719" spans="1:10" ht="12.75" x14ac:dyDescent="0.2">
      <c r="A719" s="3" t="str">
        <f>A718</f>
        <v>2515</v>
      </c>
      <c r="B719" s="3" t="str">
        <f>B718</f>
        <v>MORGAWIGGINS RE-5</v>
      </c>
      <c r="C719" s="55" t="str">
        <f>C718</f>
        <v xml:space="preserve">$ </v>
      </c>
      <c r="D719" s="6" t="s">
        <v>699</v>
      </c>
      <c r="F719" s="17">
        <v>819</v>
      </c>
      <c r="G719" s="8">
        <v>10976.05</v>
      </c>
      <c r="H719" s="8">
        <v>731.8</v>
      </c>
      <c r="I719" s="8">
        <v>685.28</v>
      </c>
      <c r="J719" s="8">
        <v>12393.14</v>
      </c>
    </row>
    <row r="720" spans="1:10" s="19" customFormat="1" ht="12.75" x14ac:dyDescent="0.2">
      <c r="A720" s="3" t="s">
        <v>100</v>
      </c>
      <c r="B720" s="3" t="s">
        <v>606</v>
      </c>
      <c r="C720" s="17" t="s">
        <v>201</v>
      </c>
      <c r="D720" s="2" t="s">
        <v>200</v>
      </c>
      <c r="E720" s="17"/>
      <c r="F720" s="17"/>
      <c r="G720" s="18">
        <v>64.868885189837513</v>
      </c>
      <c r="H720" s="18">
        <v>4.32496849086127</v>
      </c>
      <c r="I720" s="18">
        <v>4.0500584639408634</v>
      </c>
      <c r="J720" s="18">
        <v>73.243912144639651</v>
      </c>
    </row>
    <row r="721" spans="1:10" ht="12.75" x14ac:dyDescent="0.2">
      <c r="A721" s="11" t="s">
        <v>100</v>
      </c>
      <c r="B721" s="11" t="s">
        <v>606</v>
      </c>
      <c r="C721" s="6"/>
      <c r="D721" s="6"/>
      <c r="E721" s="17"/>
      <c r="F721" s="17"/>
      <c r="G721" s="8"/>
      <c r="H721" s="8"/>
      <c r="I721" s="8"/>
      <c r="J721" s="8"/>
    </row>
    <row r="722" spans="1:10" s="16" customFormat="1" ht="12.75" x14ac:dyDescent="0.2">
      <c r="A722" s="11" t="s">
        <v>60</v>
      </c>
      <c r="B722" s="11" t="s">
        <v>607</v>
      </c>
      <c r="C722" s="22"/>
      <c r="D722" s="23" t="s">
        <v>295</v>
      </c>
      <c r="E722" s="23" t="s">
        <v>300</v>
      </c>
      <c r="F722" s="9"/>
      <c r="G722" s="13"/>
      <c r="H722" s="13"/>
      <c r="I722" s="13"/>
      <c r="J722" s="13"/>
    </row>
    <row r="723" spans="1:10" s="16" customFormat="1" ht="15" x14ac:dyDescent="0.25">
      <c r="A723" s="3" t="s">
        <v>60</v>
      </c>
      <c r="B723" s="3" t="s">
        <v>607</v>
      </c>
      <c r="C723" s="14" t="s">
        <v>202</v>
      </c>
      <c r="D723" s="15" t="s">
        <v>203</v>
      </c>
      <c r="E723" s="14"/>
      <c r="F723" s="15"/>
      <c r="G723" s="1">
        <v>2380222.62</v>
      </c>
      <c r="H723" s="1">
        <v>479911.77</v>
      </c>
      <c r="I723" s="1">
        <v>1081568.5899999999</v>
      </c>
      <c r="J723" s="1">
        <v>3941702.98</v>
      </c>
    </row>
    <row r="724" spans="1:10" ht="12.75" x14ac:dyDescent="0.2">
      <c r="A724" s="3" t="s">
        <v>60</v>
      </c>
      <c r="B724" s="3" t="s">
        <v>607</v>
      </c>
      <c r="C724" s="6" t="s">
        <v>202</v>
      </c>
      <c r="D724" s="6" t="s">
        <v>698</v>
      </c>
      <c r="E724" s="17"/>
      <c r="F724" s="17">
        <v>1450.2</v>
      </c>
      <c r="G724" s="8">
        <v>1641.31</v>
      </c>
      <c r="H724" s="8">
        <v>330.93</v>
      </c>
      <c r="I724" s="8">
        <v>745.81</v>
      </c>
      <c r="J724" s="8">
        <v>2718.04</v>
      </c>
    </row>
    <row r="725" spans="1:10" ht="12.75" x14ac:dyDescent="0.2">
      <c r="A725" s="3" t="str">
        <f>A724</f>
        <v>2520</v>
      </c>
      <c r="B725" s="3" t="str">
        <f>B724</f>
        <v>OTEROEAST OTERO R</v>
      </c>
      <c r="C725" s="55" t="str">
        <f>C724</f>
        <v xml:space="preserve">$ </v>
      </c>
      <c r="D725" s="6" t="s">
        <v>699</v>
      </c>
      <c r="F725" s="17">
        <v>1358</v>
      </c>
      <c r="G725" s="8">
        <v>1752.74</v>
      </c>
      <c r="H725" s="8">
        <v>353.4</v>
      </c>
      <c r="I725" s="8">
        <v>796.44</v>
      </c>
      <c r="J725" s="8">
        <v>2902.58</v>
      </c>
    </row>
    <row r="726" spans="1:10" s="19" customFormat="1" ht="12.75" x14ac:dyDescent="0.2">
      <c r="A726" s="3" t="s">
        <v>60</v>
      </c>
      <c r="B726" s="3" t="s">
        <v>607</v>
      </c>
      <c r="C726" s="17" t="s">
        <v>201</v>
      </c>
      <c r="D726" s="2" t="s">
        <v>200</v>
      </c>
      <c r="E726" s="17"/>
      <c r="F726" s="17"/>
      <c r="G726" s="18">
        <v>10.398924166067705</v>
      </c>
      <c r="H726" s="18">
        <v>2.0966803948083332</v>
      </c>
      <c r="I726" s="18">
        <v>4.7252511816776073</v>
      </c>
      <c r="J726" s="18">
        <v>17.220855742553645</v>
      </c>
    </row>
    <row r="727" spans="1:10" ht="12.75" x14ac:dyDescent="0.2">
      <c r="A727" s="11" t="s">
        <v>60</v>
      </c>
      <c r="B727" s="11" t="s">
        <v>607</v>
      </c>
      <c r="C727" s="6"/>
      <c r="D727" s="6"/>
      <c r="E727" s="17"/>
      <c r="F727" s="17"/>
      <c r="G727" s="8"/>
      <c r="H727" s="8"/>
      <c r="I727" s="8"/>
      <c r="J727" s="8"/>
    </row>
    <row r="728" spans="1:10" s="16" customFormat="1" ht="12.75" x14ac:dyDescent="0.2">
      <c r="A728" s="11" t="s">
        <v>63</v>
      </c>
      <c r="B728" s="11" t="s">
        <v>608</v>
      </c>
      <c r="C728" s="22"/>
      <c r="D728" s="23" t="s">
        <v>295</v>
      </c>
      <c r="E728" s="23" t="s">
        <v>299</v>
      </c>
      <c r="F728" s="9"/>
      <c r="G728" s="13"/>
      <c r="H728" s="13"/>
      <c r="I728" s="13"/>
      <c r="J728" s="13"/>
    </row>
    <row r="729" spans="1:10" s="16" customFormat="1" ht="15" x14ac:dyDescent="0.25">
      <c r="A729" s="3" t="s">
        <v>63</v>
      </c>
      <c r="B729" s="3" t="s">
        <v>608</v>
      </c>
      <c r="C729" s="14" t="s">
        <v>202</v>
      </c>
      <c r="D729" s="15" t="s">
        <v>203</v>
      </c>
      <c r="E729" s="14"/>
      <c r="F729" s="15"/>
      <c r="G729" s="1">
        <v>1370058.98</v>
      </c>
      <c r="H729" s="1">
        <v>241989.63</v>
      </c>
      <c r="I729" s="1">
        <v>281418.43</v>
      </c>
      <c r="J729" s="1">
        <v>1893467.0399999998</v>
      </c>
    </row>
    <row r="730" spans="1:10" ht="12.75" x14ac:dyDescent="0.2">
      <c r="A730" s="3" t="s">
        <v>63</v>
      </c>
      <c r="B730" s="3" t="s">
        <v>608</v>
      </c>
      <c r="C730" s="6" t="s">
        <v>202</v>
      </c>
      <c r="D730" s="6" t="s">
        <v>698</v>
      </c>
      <c r="E730" s="17"/>
      <c r="F730" s="17">
        <v>782.6</v>
      </c>
      <c r="G730" s="8">
        <v>1750.65</v>
      </c>
      <c r="H730" s="8">
        <v>309.20999999999998</v>
      </c>
      <c r="I730" s="8">
        <v>359.59</v>
      </c>
      <c r="J730" s="8">
        <v>2419.46</v>
      </c>
    </row>
    <row r="731" spans="1:10" ht="12.75" x14ac:dyDescent="0.2">
      <c r="A731" s="3" t="str">
        <f>A730</f>
        <v>2530</v>
      </c>
      <c r="B731" s="3" t="str">
        <f>B730</f>
        <v>OTEROROCKY FORD R</v>
      </c>
      <c r="C731" s="55" t="str">
        <f>C730</f>
        <v xml:space="preserve">$ </v>
      </c>
      <c r="D731" s="6" t="s">
        <v>699</v>
      </c>
      <c r="F731" s="17">
        <v>676</v>
      </c>
      <c r="G731" s="8">
        <v>2026.71</v>
      </c>
      <c r="H731" s="8">
        <v>357.97</v>
      </c>
      <c r="I731" s="8">
        <v>416.3</v>
      </c>
      <c r="J731" s="8">
        <v>2800.99</v>
      </c>
    </row>
    <row r="732" spans="1:10" s="19" customFormat="1" ht="12.75" x14ac:dyDescent="0.2">
      <c r="A732" s="3" t="s">
        <v>63</v>
      </c>
      <c r="B732" s="3" t="s">
        <v>608</v>
      </c>
      <c r="C732" s="17" t="s">
        <v>201</v>
      </c>
      <c r="D732" s="2" t="s">
        <v>200</v>
      </c>
      <c r="E732" s="17"/>
      <c r="F732" s="17"/>
      <c r="G732" s="18">
        <v>9.8652142906391234</v>
      </c>
      <c r="H732" s="18">
        <v>1.7424648069256652</v>
      </c>
      <c r="I732" s="18">
        <v>2.0263748917475257</v>
      </c>
      <c r="J732" s="18">
        <v>13.634053989312312</v>
      </c>
    </row>
    <row r="733" spans="1:10" ht="12.75" x14ac:dyDescent="0.2">
      <c r="A733" s="11" t="s">
        <v>63</v>
      </c>
      <c r="B733" s="11" t="s">
        <v>608</v>
      </c>
      <c r="C733" s="6"/>
      <c r="D733" s="6"/>
      <c r="E733" s="17"/>
      <c r="F733" s="17"/>
      <c r="G733" s="8"/>
      <c r="H733" s="8"/>
      <c r="I733" s="8"/>
      <c r="J733" s="8"/>
    </row>
    <row r="734" spans="1:10" s="16" customFormat="1" ht="12.75" x14ac:dyDescent="0.2">
      <c r="A734" s="11" t="s">
        <v>147</v>
      </c>
      <c r="B734" s="11" t="s">
        <v>609</v>
      </c>
      <c r="C734" s="22"/>
      <c r="D734" s="23" t="s">
        <v>295</v>
      </c>
      <c r="E734" s="23" t="s">
        <v>298</v>
      </c>
      <c r="F734" s="9"/>
      <c r="G734" s="13"/>
      <c r="H734" s="13"/>
      <c r="I734" s="13"/>
      <c r="J734" s="13"/>
    </row>
    <row r="735" spans="1:10" s="16" customFormat="1" ht="15" x14ac:dyDescent="0.25">
      <c r="A735" s="3" t="s">
        <v>147</v>
      </c>
      <c r="B735" s="3" t="s">
        <v>609</v>
      </c>
      <c r="C735" s="14" t="s">
        <v>202</v>
      </c>
      <c r="D735" s="15" t="s">
        <v>203</v>
      </c>
      <c r="E735" s="14"/>
      <c r="F735" s="15"/>
      <c r="G735" s="1">
        <v>253348.90000000002</v>
      </c>
      <c r="H735" s="1">
        <v>49209.32</v>
      </c>
      <c r="I735" s="1">
        <v>193821.86</v>
      </c>
      <c r="J735" s="1">
        <v>496380.08</v>
      </c>
    </row>
    <row r="736" spans="1:10" ht="12.75" x14ac:dyDescent="0.2">
      <c r="A736" s="3" t="s">
        <v>147</v>
      </c>
      <c r="B736" s="3" t="s">
        <v>609</v>
      </c>
      <c r="C736" s="6" t="s">
        <v>202</v>
      </c>
      <c r="D736" s="6" t="s">
        <v>698</v>
      </c>
      <c r="E736" s="17"/>
      <c r="F736" s="17">
        <v>160.69999999999999</v>
      </c>
      <c r="G736" s="8">
        <v>1576.53</v>
      </c>
      <c r="H736" s="8">
        <v>306.22000000000003</v>
      </c>
      <c r="I736" s="8">
        <v>1206.1099999999999</v>
      </c>
      <c r="J736" s="8">
        <v>3088.86</v>
      </c>
    </row>
    <row r="737" spans="1:10" ht="12.75" x14ac:dyDescent="0.2">
      <c r="A737" s="3" t="str">
        <f>A736</f>
        <v>2535</v>
      </c>
      <c r="B737" s="3" t="str">
        <f>B736</f>
        <v>OTEROMANZANOLA 3J</v>
      </c>
      <c r="C737" s="55" t="str">
        <f>C736</f>
        <v xml:space="preserve">$ </v>
      </c>
      <c r="D737" s="6" t="s">
        <v>699</v>
      </c>
      <c r="F737" s="17">
        <v>151</v>
      </c>
      <c r="G737" s="8">
        <v>1677.81</v>
      </c>
      <c r="H737" s="8">
        <v>325.89</v>
      </c>
      <c r="I737" s="8">
        <v>1283.5899999999999</v>
      </c>
      <c r="J737" s="8">
        <v>3287.29</v>
      </c>
    </row>
    <row r="738" spans="1:10" s="19" customFormat="1" ht="12.75" x14ac:dyDescent="0.2">
      <c r="A738" s="3" t="s">
        <v>147</v>
      </c>
      <c r="B738" s="3" t="s">
        <v>609</v>
      </c>
      <c r="C738" s="17" t="s">
        <v>201</v>
      </c>
      <c r="D738" s="2" t="s">
        <v>200</v>
      </c>
      <c r="E738" s="17"/>
      <c r="F738" s="17"/>
      <c r="G738" s="18">
        <v>1.7309770180254629</v>
      </c>
      <c r="H738" s="18">
        <v>0.33621697979608656</v>
      </c>
      <c r="I738" s="18">
        <v>1.3242654112607106</v>
      </c>
      <c r="J738" s="18">
        <v>3.3914594090822598</v>
      </c>
    </row>
    <row r="739" spans="1:10" ht="12.75" x14ac:dyDescent="0.2">
      <c r="A739" s="11" t="s">
        <v>147</v>
      </c>
      <c r="B739" s="11" t="s">
        <v>609</v>
      </c>
      <c r="C739" s="6"/>
      <c r="D739" s="6"/>
      <c r="E739" s="17"/>
      <c r="F739" s="17"/>
      <c r="G739" s="8"/>
      <c r="H739" s="8"/>
      <c r="I739" s="8"/>
      <c r="J739" s="8"/>
    </row>
    <row r="740" spans="1:10" s="16" customFormat="1" ht="12.75" x14ac:dyDescent="0.2">
      <c r="A740" s="11" t="s">
        <v>139</v>
      </c>
      <c r="B740" s="11" t="s">
        <v>610</v>
      </c>
      <c r="C740" s="22"/>
      <c r="D740" s="23" t="s">
        <v>295</v>
      </c>
      <c r="E740" s="23" t="s">
        <v>297</v>
      </c>
      <c r="F740" s="9"/>
      <c r="G740" s="13"/>
      <c r="H740" s="13"/>
      <c r="I740" s="13"/>
      <c r="J740" s="13"/>
    </row>
    <row r="741" spans="1:10" s="16" customFormat="1" ht="15" x14ac:dyDescent="0.25">
      <c r="A741" s="3" t="s">
        <v>139</v>
      </c>
      <c r="B741" s="3" t="s">
        <v>610</v>
      </c>
      <c r="C741" s="14" t="s">
        <v>202</v>
      </c>
      <c r="D741" s="15" t="s">
        <v>203</v>
      </c>
      <c r="E741" s="14"/>
      <c r="F741" s="15"/>
      <c r="G741" s="1">
        <v>1117384.7300000002</v>
      </c>
      <c r="H741" s="1">
        <v>152933.17000000001</v>
      </c>
      <c r="I741" s="1">
        <v>335201.37</v>
      </c>
      <c r="J741" s="1">
        <v>1605519.27</v>
      </c>
    </row>
    <row r="742" spans="1:10" ht="12.75" x14ac:dyDescent="0.2">
      <c r="A742" s="3" t="s">
        <v>139</v>
      </c>
      <c r="B742" s="3" t="s">
        <v>610</v>
      </c>
      <c r="C742" s="6" t="s">
        <v>202</v>
      </c>
      <c r="D742" s="6" t="s">
        <v>698</v>
      </c>
      <c r="E742" s="17"/>
      <c r="F742" s="17">
        <v>382.4</v>
      </c>
      <c r="G742" s="8">
        <v>2922.03</v>
      </c>
      <c r="H742" s="8">
        <v>399.93</v>
      </c>
      <c r="I742" s="8">
        <v>876.57</v>
      </c>
      <c r="J742" s="8">
        <v>4198.53</v>
      </c>
    </row>
    <row r="743" spans="1:10" ht="12.75" x14ac:dyDescent="0.2">
      <c r="A743" s="3" t="str">
        <f>A742</f>
        <v>2540</v>
      </c>
      <c r="B743" s="3" t="str">
        <f>B742</f>
        <v>OTEROFOWLER R-4J</v>
      </c>
      <c r="C743" s="55" t="str">
        <f>C742</f>
        <v xml:space="preserve">$ </v>
      </c>
      <c r="D743" s="6" t="s">
        <v>699</v>
      </c>
      <c r="F743" s="17">
        <v>366</v>
      </c>
      <c r="G743" s="8">
        <v>3052.96</v>
      </c>
      <c r="H743" s="8">
        <v>417.85</v>
      </c>
      <c r="I743" s="8">
        <v>915.85</v>
      </c>
      <c r="J743" s="8">
        <v>4386.66</v>
      </c>
    </row>
    <row r="744" spans="1:10" s="19" customFormat="1" ht="12.75" x14ac:dyDescent="0.2">
      <c r="A744" s="3" t="s">
        <v>139</v>
      </c>
      <c r="B744" s="3" t="s">
        <v>610</v>
      </c>
      <c r="C744" s="17" t="s">
        <v>201</v>
      </c>
      <c r="D744" s="2" t="s">
        <v>200</v>
      </c>
      <c r="E744" s="17"/>
      <c r="F744" s="17"/>
      <c r="G744" s="18">
        <v>18.797004508530041</v>
      </c>
      <c r="H744" s="18">
        <v>2.5726908635969914</v>
      </c>
      <c r="I744" s="18">
        <v>5.6388650157725406</v>
      </c>
      <c r="J744" s="18">
        <v>27.008560387899571</v>
      </c>
    </row>
    <row r="745" spans="1:10" ht="12.75" x14ac:dyDescent="0.2">
      <c r="A745" s="3" t="s">
        <v>139</v>
      </c>
      <c r="B745" s="3" t="s">
        <v>610</v>
      </c>
      <c r="C745" s="6"/>
      <c r="D745" s="6"/>
      <c r="E745" s="17"/>
      <c r="F745" s="17"/>
      <c r="G745" s="8"/>
      <c r="H745" s="8"/>
      <c r="I745" s="8"/>
      <c r="J745" s="8"/>
    </row>
    <row r="746" spans="1:10" ht="12.75" x14ac:dyDescent="0.2">
      <c r="A746" s="11" t="s">
        <v>28</v>
      </c>
      <c r="B746" s="11" t="s">
        <v>611</v>
      </c>
      <c r="C746" s="12"/>
      <c r="D746" s="7" t="s">
        <v>295</v>
      </c>
      <c r="E746" s="9" t="s">
        <v>296</v>
      </c>
      <c r="F746" s="9"/>
      <c r="G746" s="13"/>
      <c r="H746" s="13"/>
      <c r="I746" s="13"/>
      <c r="J746" s="13"/>
    </row>
    <row r="747" spans="1:10" s="16" customFormat="1" ht="15" x14ac:dyDescent="0.25">
      <c r="A747" s="3" t="s">
        <v>28</v>
      </c>
      <c r="B747" s="3" t="s">
        <v>611</v>
      </c>
      <c r="C747" s="14" t="s">
        <v>202</v>
      </c>
      <c r="D747" s="15" t="s">
        <v>203</v>
      </c>
      <c r="E747" s="14"/>
      <c r="F747" s="15"/>
      <c r="G747" s="1">
        <v>233417.99</v>
      </c>
      <c r="H747" s="1">
        <v>46543.63</v>
      </c>
      <c r="I747" s="1">
        <v>219632</v>
      </c>
      <c r="J747" s="1">
        <v>499593.62</v>
      </c>
    </row>
    <row r="748" spans="1:10" ht="12.75" x14ac:dyDescent="0.2">
      <c r="A748" s="3" t="s">
        <v>28</v>
      </c>
      <c r="B748" s="3" t="s">
        <v>611</v>
      </c>
      <c r="C748" s="6" t="s">
        <v>202</v>
      </c>
      <c r="D748" s="6" t="s">
        <v>698</v>
      </c>
      <c r="E748" s="17"/>
      <c r="F748" s="17">
        <v>224</v>
      </c>
      <c r="G748" s="8">
        <v>1042.04</v>
      </c>
      <c r="H748" s="8">
        <v>207.78</v>
      </c>
      <c r="I748" s="8">
        <v>980.5</v>
      </c>
      <c r="J748" s="8">
        <v>2230.33</v>
      </c>
    </row>
    <row r="749" spans="1:10" ht="12.75" x14ac:dyDescent="0.2">
      <c r="A749" s="3" t="str">
        <f>A748</f>
        <v>2560</v>
      </c>
      <c r="B749" s="3" t="str">
        <f>B748</f>
        <v>OTEROCHERAW 31</v>
      </c>
      <c r="C749" s="55" t="str">
        <f>C748</f>
        <v xml:space="preserve">$ </v>
      </c>
      <c r="D749" s="6" t="s">
        <v>699</v>
      </c>
      <c r="F749" s="17">
        <v>231</v>
      </c>
      <c r="G749" s="8">
        <v>1010.47</v>
      </c>
      <c r="H749" s="8">
        <v>201.49</v>
      </c>
      <c r="I749" s="8">
        <v>950.79</v>
      </c>
      <c r="J749" s="8">
        <v>2162.7399999999998</v>
      </c>
    </row>
    <row r="750" spans="1:10" s="19" customFormat="1" ht="12.75" x14ac:dyDescent="0.2">
      <c r="A750" s="3" t="s">
        <v>28</v>
      </c>
      <c r="B750" s="3" t="s">
        <v>611</v>
      </c>
      <c r="C750" s="17" t="s">
        <v>201</v>
      </c>
      <c r="D750" s="2" t="s">
        <v>200</v>
      </c>
      <c r="E750" s="17"/>
      <c r="F750" s="17"/>
      <c r="G750" s="18">
        <v>5.6894567396827771</v>
      </c>
      <c r="H750" s="18">
        <v>1.1344796919586255</v>
      </c>
      <c r="I750" s="18">
        <v>5.3534295392142131</v>
      </c>
      <c r="J750" s="18">
        <v>12.177365970855616</v>
      </c>
    </row>
    <row r="751" spans="1:10" ht="12.75" x14ac:dyDescent="0.2">
      <c r="A751" s="3" t="s">
        <v>28</v>
      </c>
      <c r="B751" s="3" t="s">
        <v>611</v>
      </c>
      <c r="C751" s="6"/>
      <c r="D751" s="6"/>
      <c r="E751" s="17"/>
      <c r="F751" s="17"/>
      <c r="G751" s="8"/>
      <c r="H751" s="8"/>
      <c r="I751" s="8"/>
      <c r="J751" s="8"/>
    </row>
    <row r="752" spans="1:10" ht="12.75" x14ac:dyDescent="0.2">
      <c r="A752" s="11" t="s">
        <v>135</v>
      </c>
      <c r="B752" s="11" t="s">
        <v>612</v>
      </c>
      <c r="C752" s="12"/>
      <c r="D752" s="7" t="s">
        <v>295</v>
      </c>
      <c r="E752" s="9" t="s">
        <v>294</v>
      </c>
      <c r="F752" s="9"/>
      <c r="G752" s="13"/>
      <c r="H752" s="13"/>
      <c r="I752" s="13"/>
      <c r="J752" s="13"/>
    </row>
    <row r="753" spans="1:10" s="16" customFormat="1" ht="15" x14ac:dyDescent="0.25">
      <c r="A753" s="3" t="s">
        <v>135</v>
      </c>
      <c r="B753" s="3" t="s">
        <v>612</v>
      </c>
      <c r="C753" s="14" t="s">
        <v>202</v>
      </c>
      <c r="D753" s="15" t="s">
        <v>203</v>
      </c>
      <c r="E753" s="14"/>
      <c r="F753" s="15"/>
      <c r="G753" s="1">
        <v>676161.57000000007</v>
      </c>
      <c r="H753" s="1">
        <v>140027.53</v>
      </c>
      <c r="I753" s="1">
        <v>311693</v>
      </c>
      <c r="J753" s="1">
        <v>1127882.1000000001</v>
      </c>
    </row>
    <row r="754" spans="1:10" ht="12.75" x14ac:dyDescent="0.2">
      <c r="A754" s="3" t="s">
        <v>135</v>
      </c>
      <c r="B754" s="3" t="s">
        <v>612</v>
      </c>
      <c r="C754" s="6" t="s">
        <v>202</v>
      </c>
      <c r="D754" s="6" t="s">
        <v>698</v>
      </c>
      <c r="E754" s="17"/>
      <c r="F754" s="17">
        <v>331.8</v>
      </c>
      <c r="G754" s="8">
        <v>2037.86</v>
      </c>
      <c r="H754" s="8">
        <v>422.02</v>
      </c>
      <c r="I754" s="8">
        <v>939.4</v>
      </c>
      <c r="J754" s="8">
        <v>3399.28</v>
      </c>
    </row>
    <row r="755" spans="1:10" ht="12.75" x14ac:dyDescent="0.2">
      <c r="A755" s="3" t="str">
        <f>A754</f>
        <v>2570</v>
      </c>
      <c r="B755" s="3" t="str">
        <f>B754</f>
        <v>OTEROSWINK 33</v>
      </c>
      <c r="C755" s="55" t="str">
        <f>C754</f>
        <v xml:space="preserve">$ </v>
      </c>
      <c r="D755" s="6" t="s">
        <v>699</v>
      </c>
      <c r="F755" s="17">
        <v>312</v>
      </c>
      <c r="G755" s="8">
        <v>2167.1799999999998</v>
      </c>
      <c r="H755" s="8">
        <v>448.81</v>
      </c>
      <c r="I755" s="8">
        <v>999.02</v>
      </c>
      <c r="J755" s="8">
        <v>3615.01</v>
      </c>
    </row>
    <row r="756" spans="1:10" s="19" customFormat="1" ht="12.75" x14ac:dyDescent="0.2">
      <c r="A756" s="3" t="s">
        <v>135</v>
      </c>
      <c r="B756" s="3" t="s">
        <v>612</v>
      </c>
      <c r="C756" s="17" t="s">
        <v>201</v>
      </c>
      <c r="D756" s="2" t="s">
        <v>200</v>
      </c>
      <c r="E756" s="17"/>
      <c r="F756" s="17"/>
      <c r="G756" s="18">
        <v>11.421801873171159</v>
      </c>
      <c r="H756" s="18">
        <v>2.3653617351390297</v>
      </c>
      <c r="I756" s="18">
        <v>5.2651553256041117</v>
      </c>
      <c r="J756" s="18">
        <v>19.0523189339143</v>
      </c>
    </row>
    <row r="757" spans="1:10" ht="12.75" x14ac:dyDescent="0.2">
      <c r="A757" s="3" t="s">
        <v>135</v>
      </c>
      <c r="B757" s="3" t="s">
        <v>612</v>
      </c>
      <c r="C757" s="6"/>
      <c r="D757" s="6"/>
      <c r="E757" s="17"/>
      <c r="F757" s="17"/>
      <c r="G757" s="8"/>
      <c r="H757" s="8"/>
      <c r="I757" s="8"/>
      <c r="J757" s="8"/>
    </row>
    <row r="758" spans="1:10" ht="12.75" x14ac:dyDescent="0.2">
      <c r="A758" s="11" t="s">
        <v>148</v>
      </c>
      <c r="B758" s="11" t="s">
        <v>613</v>
      </c>
      <c r="C758" s="12"/>
      <c r="D758" s="7" t="s">
        <v>292</v>
      </c>
      <c r="E758" s="9" t="s">
        <v>293</v>
      </c>
      <c r="F758" s="9"/>
      <c r="G758" s="13"/>
      <c r="H758" s="13"/>
      <c r="I758" s="13"/>
      <c r="J758" s="13"/>
    </row>
    <row r="759" spans="1:10" s="16" customFormat="1" ht="15" x14ac:dyDescent="0.25">
      <c r="A759" s="3" t="s">
        <v>148</v>
      </c>
      <c r="B759" s="3" t="s">
        <v>613</v>
      </c>
      <c r="C759" s="14" t="s">
        <v>202</v>
      </c>
      <c r="D759" s="15" t="s">
        <v>203</v>
      </c>
      <c r="E759" s="14"/>
      <c r="F759" s="15"/>
      <c r="G759" s="1">
        <v>2119309.41</v>
      </c>
      <c r="H759" s="1">
        <v>203915.9</v>
      </c>
      <c r="I759" s="1">
        <v>352216.06</v>
      </c>
      <c r="J759" s="1">
        <v>2675441.37</v>
      </c>
    </row>
    <row r="760" spans="1:10" ht="12.75" x14ac:dyDescent="0.2">
      <c r="A760" s="3" t="s">
        <v>148</v>
      </c>
      <c r="B760" s="3" t="s">
        <v>613</v>
      </c>
      <c r="C760" s="6" t="s">
        <v>202</v>
      </c>
      <c r="D760" s="6" t="s">
        <v>698</v>
      </c>
      <c r="E760" s="17"/>
      <c r="F760" s="17">
        <v>178</v>
      </c>
      <c r="G760" s="8">
        <v>11906.23</v>
      </c>
      <c r="H760" s="8">
        <v>1145.5899999999999</v>
      </c>
      <c r="I760" s="8">
        <v>1978.74</v>
      </c>
      <c r="J760" s="8">
        <v>15030.57</v>
      </c>
    </row>
    <row r="761" spans="1:10" ht="12.75" x14ac:dyDescent="0.2">
      <c r="A761" s="3" t="str">
        <f>A760</f>
        <v>2580</v>
      </c>
      <c r="B761" s="3" t="str">
        <f>B760</f>
        <v>OURAYOURAY R-1</v>
      </c>
      <c r="C761" s="55" t="str">
        <f>C760</f>
        <v xml:space="preserve">$ </v>
      </c>
      <c r="D761" s="6" t="s">
        <v>699</v>
      </c>
      <c r="F761" s="17">
        <v>189</v>
      </c>
      <c r="G761" s="8">
        <v>11213.28</v>
      </c>
      <c r="H761" s="8">
        <v>1078.92</v>
      </c>
      <c r="I761" s="8">
        <v>1863.58</v>
      </c>
      <c r="J761" s="8">
        <v>14155.77</v>
      </c>
    </row>
    <row r="762" spans="1:10" s="19" customFormat="1" ht="12.75" x14ac:dyDescent="0.2">
      <c r="A762" s="3" t="s">
        <v>148</v>
      </c>
      <c r="B762" s="3" t="s">
        <v>613</v>
      </c>
      <c r="C762" s="17" t="s">
        <v>201</v>
      </c>
      <c r="D762" s="2" t="s">
        <v>200</v>
      </c>
      <c r="E762" s="17"/>
      <c r="F762" s="17"/>
      <c r="G762" s="18">
        <v>46.147843153608314</v>
      </c>
      <c r="H762" s="18">
        <v>4.440257248575552</v>
      </c>
      <c r="I762" s="18">
        <v>7.6694848880333595</v>
      </c>
      <c r="J762" s="18">
        <v>58.257585290217229</v>
      </c>
    </row>
    <row r="763" spans="1:10" ht="12.75" x14ac:dyDescent="0.2">
      <c r="A763" s="3" t="s">
        <v>148</v>
      </c>
      <c r="B763" s="3" t="s">
        <v>613</v>
      </c>
      <c r="C763" s="6"/>
      <c r="D763" s="6"/>
      <c r="E763" s="17"/>
      <c r="F763" s="17"/>
      <c r="G763" s="8"/>
      <c r="H763" s="8"/>
      <c r="I763" s="8"/>
      <c r="J763" s="8"/>
    </row>
    <row r="764" spans="1:10" ht="12.75" x14ac:dyDescent="0.2">
      <c r="A764" s="11" t="s">
        <v>107</v>
      </c>
      <c r="B764" s="11" t="s">
        <v>614</v>
      </c>
      <c r="C764" s="12"/>
      <c r="D764" s="7" t="s">
        <v>292</v>
      </c>
      <c r="E764" s="9" t="s">
        <v>291</v>
      </c>
      <c r="F764" s="9"/>
      <c r="G764" s="13"/>
      <c r="H764" s="13"/>
      <c r="I764" s="13"/>
      <c r="J764" s="13"/>
    </row>
    <row r="765" spans="1:10" s="16" customFormat="1" ht="15" x14ac:dyDescent="0.25">
      <c r="A765" s="3" t="s">
        <v>107</v>
      </c>
      <c r="B765" s="3" t="s">
        <v>614</v>
      </c>
      <c r="C765" s="14" t="s">
        <v>202</v>
      </c>
      <c r="D765" s="15" t="s">
        <v>203</v>
      </c>
      <c r="E765" s="14"/>
      <c r="F765" s="15"/>
      <c r="G765" s="1">
        <v>3822297.17</v>
      </c>
      <c r="H765" s="1">
        <v>416870.16000000003</v>
      </c>
      <c r="I765" s="1">
        <v>481536.81000000006</v>
      </c>
      <c r="J765" s="1">
        <v>4720704.1400000006</v>
      </c>
    </row>
    <row r="766" spans="1:10" ht="12.75" x14ac:dyDescent="0.2">
      <c r="A766" s="3" t="s">
        <v>107</v>
      </c>
      <c r="B766" s="3" t="s">
        <v>614</v>
      </c>
      <c r="C766" s="6" t="s">
        <v>202</v>
      </c>
      <c r="D766" s="6" t="s">
        <v>698</v>
      </c>
      <c r="E766" s="17"/>
      <c r="F766" s="17">
        <v>325.7</v>
      </c>
      <c r="G766" s="8">
        <v>11735.64</v>
      </c>
      <c r="H766" s="8">
        <v>1279.92</v>
      </c>
      <c r="I766" s="8">
        <v>1478.47</v>
      </c>
      <c r="J766" s="8">
        <v>14494.03</v>
      </c>
    </row>
    <row r="767" spans="1:10" ht="12.75" x14ac:dyDescent="0.2">
      <c r="A767" s="3" t="str">
        <f>A766</f>
        <v>2590</v>
      </c>
      <c r="B767" s="3" t="str">
        <f>B766</f>
        <v>OURAYRIDGWAY R-2</v>
      </c>
      <c r="C767" s="55" t="str">
        <f>C766</f>
        <v xml:space="preserve">$ </v>
      </c>
      <c r="D767" s="6" t="s">
        <v>699</v>
      </c>
      <c r="F767" s="17">
        <v>335</v>
      </c>
      <c r="G767" s="8">
        <v>11409.84</v>
      </c>
      <c r="H767" s="8">
        <v>1244.3900000000001</v>
      </c>
      <c r="I767" s="8">
        <v>1437.42</v>
      </c>
      <c r="J767" s="8">
        <v>14091.65</v>
      </c>
    </row>
    <row r="768" spans="1:10" s="19" customFormat="1" ht="12.75" x14ac:dyDescent="0.2">
      <c r="A768" s="3" t="s">
        <v>107</v>
      </c>
      <c r="B768" s="3" t="s">
        <v>614</v>
      </c>
      <c r="C768" s="17" t="s">
        <v>201</v>
      </c>
      <c r="D768" s="2" t="s">
        <v>200</v>
      </c>
      <c r="E768" s="17"/>
      <c r="F768" s="17"/>
      <c r="G768" s="18">
        <v>44.782808810943024</v>
      </c>
      <c r="H768" s="18">
        <v>4.884135336412692</v>
      </c>
      <c r="I768" s="18">
        <v>5.6417829222999423</v>
      </c>
      <c r="J768" s="18">
        <v>55.30872706965566</v>
      </c>
    </row>
    <row r="769" spans="1:10" ht="12.75" x14ac:dyDescent="0.2">
      <c r="A769" s="3" t="s">
        <v>107</v>
      </c>
      <c r="B769" s="3" t="s">
        <v>614</v>
      </c>
      <c r="C769" s="6"/>
      <c r="D769" s="6"/>
      <c r="E769" s="17"/>
      <c r="F769" s="17"/>
      <c r="G769" s="8"/>
      <c r="H769" s="8"/>
      <c r="I769" s="8"/>
      <c r="J769" s="8"/>
    </row>
    <row r="770" spans="1:10" ht="12.75" x14ac:dyDescent="0.2">
      <c r="A770" s="11" t="s">
        <v>1</v>
      </c>
      <c r="B770" s="11" t="s">
        <v>615</v>
      </c>
      <c r="C770" s="12"/>
      <c r="D770" s="7" t="s">
        <v>289</v>
      </c>
      <c r="E770" s="9" t="s">
        <v>290</v>
      </c>
      <c r="F770" s="9"/>
      <c r="G770" s="13"/>
      <c r="H770" s="13"/>
      <c r="I770" s="13"/>
      <c r="J770" s="13"/>
    </row>
    <row r="771" spans="1:10" s="16" customFormat="1" ht="15" x14ac:dyDescent="0.25">
      <c r="A771" s="3" t="s">
        <v>1</v>
      </c>
      <c r="B771" s="3" t="s">
        <v>615</v>
      </c>
      <c r="C771" s="14" t="s">
        <v>202</v>
      </c>
      <c r="D771" s="15" t="s">
        <v>203</v>
      </c>
      <c r="E771" s="14"/>
      <c r="F771" s="15"/>
      <c r="G771" s="1">
        <v>4953319.59</v>
      </c>
      <c r="H771" s="1">
        <v>471018.57</v>
      </c>
      <c r="I771" s="1">
        <v>722108.47</v>
      </c>
      <c r="J771" s="1">
        <v>6146446.6299999999</v>
      </c>
    </row>
    <row r="772" spans="1:10" ht="12.75" x14ac:dyDescent="0.2">
      <c r="A772" s="3" t="s">
        <v>1</v>
      </c>
      <c r="B772" s="3" t="s">
        <v>615</v>
      </c>
      <c r="C772" s="6" t="s">
        <v>202</v>
      </c>
      <c r="D772" s="6" t="s">
        <v>698</v>
      </c>
      <c r="E772" s="17"/>
      <c r="F772" s="17">
        <v>817</v>
      </c>
      <c r="G772" s="8">
        <v>6062.81</v>
      </c>
      <c r="H772" s="8">
        <v>576.52</v>
      </c>
      <c r="I772" s="8">
        <v>883.85</v>
      </c>
      <c r="J772" s="8">
        <v>7523.19</v>
      </c>
    </row>
    <row r="773" spans="1:10" ht="12.75" x14ac:dyDescent="0.2">
      <c r="A773" s="3" t="str">
        <f>A772</f>
        <v>2600</v>
      </c>
      <c r="B773" s="3" t="str">
        <f>B772</f>
        <v>PARKPLATTE CANYO</v>
      </c>
      <c r="C773" s="55" t="str">
        <f>C772</f>
        <v xml:space="preserve">$ </v>
      </c>
      <c r="D773" s="6" t="s">
        <v>699</v>
      </c>
      <c r="F773" s="17">
        <v>837</v>
      </c>
      <c r="G773" s="8">
        <v>5917.94</v>
      </c>
      <c r="H773" s="8">
        <v>562.75</v>
      </c>
      <c r="I773" s="8">
        <v>862.73</v>
      </c>
      <c r="J773" s="8">
        <v>7343.42</v>
      </c>
    </row>
    <row r="774" spans="1:10" s="19" customFormat="1" ht="12.75" x14ac:dyDescent="0.2">
      <c r="A774" s="3" t="s">
        <v>1</v>
      </c>
      <c r="B774" s="3" t="s">
        <v>615</v>
      </c>
      <c r="C774" s="17" t="s">
        <v>201</v>
      </c>
      <c r="D774" s="2" t="s">
        <v>200</v>
      </c>
      <c r="E774" s="17"/>
      <c r="F774" s="17"/>
      <c r="G774" s="18">
        <v>38.851727487545432</v>
      </c>
      <c r="H774" s="18">
        <v>3.6944688891381112</v>
      </c>
      <c r="I774" s="18">
        <v>5.6639110364547216</v>
      </c>
      <c r="J774" s="18">
        <v>48.210107413138267</v>
      </c>
    </row>
    <row r="775" spans="1:10" ht="12.75" x14ac:dyDescent="0.2">
      <c r="A775" s="3" t="s">
        <v>1</v>
      </c>
      <c r="B775" s="3" t="s">
        <v>615</v>
      </c>
      <c r="C775" s="6"/>
      <c r="D775" s="6"/>
      <c r="E775" s="17"/>
      <c r="F775" s="17"/>
      <c r="G775" s="8"/>
      <c r="H775" s="8"/>
      <c r="I775" s="8"/>
      <c r="J775" s="8"/>
    </row>
    <row r="776" spans="1:10" ht="12.75" x14ac:dyDescent="0.2">
      <c r="A776" s="11" t="s">
        <v>119</v>
      </c>
      <c r="B776" s="11" t="s">
        <v>616</v>
      </c>
      <c r="C776" s="12"/>
      <c r="D776" s="7" t="s">
        <v>289</v>
      </c>
      <c r="E776" s="9" t="s">
        <v>288</v>
      </c>
      <c r="F776" s="9"/>
      <c r="G776" s="13"/>
      <c r="H776" s="13"/>
      <c r="I776" s="13"/>
      <c r="J776" s="13"/>
    </row>
    <row r="777" spans="1:10" s="16" customFormat="1" ht="15" x14ac:dyDescent="0.25">
      <c r="A777" s="3" t="s">
        <v>119</v>
      </c>
      <c r="B777" s="3" t="s">
        <v>616</v>
      </c>
      <c r="C777" s="14" t="s">
        <v>202</v>
      </c>
      <c r="D777" s="15" t="s">
        <v>203</v>
      </c>
      <c r="E777" s="14"/>
      <c r="F777" s="15"/>
      <c r="G777" s="1">
        <v>7643965.1299999999</v>
      </c>
      <c r="H777" s="1">
        <v>825091.71</v>
      </c>
      <c r="I777" s="1">
        <v>761337.62999999989</v>
      </c>
      <c r="J777" s="1">
        <v>9230394.4699999988</v>
      </c>
    </row>
    <row r="778" spans="1:10" ht="12.75" x14ac:dyDescent="0.2">
      <c r="A778" s="3" t="s">
        <v>119</v>
      </c>
      <c r="B778" s="3" t="s">
        <v>616</v>
      </c>
      <c r="C778" s="6" t="s">
        <v>202</v>
      </c>
      <c r="D778" s="6" t="s">
        <v>698</v>
      </c>
      <c r="E778" s="17"/>
      <c r="F778" s="17">
        <v>614.29999999999995</v>
      </c>
      <c r="G778" s="8">
        <v>12443.37</v>
      </c>
      <c r="H778" s="8">
        <v>1343.14</v>
      </c>
      <c r="I778" s="8">
        <v>1239.3599999999999</v>
      </c>
      <c r="J778" s="8">
        <v>15025.87</v>
      </c>
    </row>
    <row r="779" spans="1:10" ht="12.75" x14ac:dyDescent="0.2">
      <c r="A779" s="3" t="str">
        <f>A778</f>
        <v>2610</v>
      </c>
      <c r="B779" s="3" t="str">
        <f>B778</f>
        <v xml:space="preserve">PARKPARK COUNTY </v>
      </c>
      <c r="C779" s="55" t="str">
        <f>C778</f>
        <v xml:space="preserve">$ </v>
      </c>
      <c r="D779" s="6" t="s">
        <v>699</v>
      </c>
      <c r="F779" s="17">
        <v>596</v>
      </c>
      <c r="G779" s="8">
        <v>12825.44</v>
      </c>
      <c r="H779" s="8">
        <v>1384.38</v>
      </c>
      <c r="I779" s="8">
        <v>1277.4100000000001</v>
      </c>
      <c r="J779" s="8">
        <v>15487.24</v>
      </c>
    </row>
    <row r="780" spans="1:10" s="19" customFormat="1" ht="12.75" x14ac:dyDescent="0.2">
      <c r="A780" s="3" t="s">
        <v>119</v>
      </c>
      <c r="B780" s="3" t="s">
        <v>616</v>
      </c>
      <c r="C780" s="17" t="s">
        <v>201</v>
      </c>
      <c r="D780" s="2" t="s">
        <v>200</v>
      </c>
      <c r="E780" s="17"/>
      <c r="F780" s="17"/>
      <c r="G780" s="18">
        <v>64.467065952620885</v>
      </c>
      <c r="H780" s="18">
        <v>6.9585929266962445</v>
      </c>
      <c r="I780" s="18">
        <v>6.4209088307840121</v>
      </c>
      <c r="J780" s="18">
        <v>77.846567710101127</v>
      </c>
    </row>
    <row r="781" spans="1:10" ht="12.75" x14ac:dyDescent="0.2">
      <c r="A781" s="3" t="s">
        <v>119</v>
      </c>
      <c r="B781" s="3" t="s">
        <v>616</v>
      </c>
      <c r="C781" s="6"/>
      <c r="D781" s="6"/>
      <c r="E781" s="17"/>
      <c r="F781" s="17"/>
      <c r="G781" s="8"/>
      <c r="H781" s="8"/>
      <c r="I781" s="8"/>
      <c r="J781" s="8"/>
    </row>
    <row r="782" spans="1:10" ht="12.75" x14ac:dyDescent="0.2">
      <c r="A782" s="11" t="s">
        <v>186</v>
      </c>
      <c r="B782" s="11" t="s">
        <v>617</v>
      </c>
      <c r="C782" s="12"/>
      <c r="D782" s="7" t="s">
        <v>286</v>
      </c>
      <c r="E782" s="9" t="s">
        <v>287</v>
      </c>
      <c r="F782" s="9"/>
      <c r="G782" s="13"/>
      <c r="H782" s="13"/>
      <c r="I782" s="13"/>
      <c r="J782" s="13"/>
    </row>
    <row r="783" spans="1:10" s="16" customFormat="1" ht="15" x14ac:dyDescent="0.25">
      <c r="A783" s="3" t="s">
        <v>186</v>
      </c>
      <c r="B783" s="3" t="s">
        <v>617</v>
      </c>
      <c r="C783" s="14" t="s">
        <v>202</v>
      </c>
      <c r="D783" s="15" t="s">
        <v>203</v>
      </c>
      <c r="E783" s="14"/>
      <c r="F783" s="15"/>
      <c r="G783" s="1">
        <v>3006561.5900000003</v>
      </c>
      <c r="H783" s="1">
        <v>329460.17</v>
      </c>
      <c r="I783" s="1">
        <v>640797.01</v>
      </c>
      <c r="J783" s="1">
        <v>3976818.7700000005</v>
      </c>
    </row>
    <row r="784" spans="1:10" ht="12.75" x14ac:dyDescent="0.2">
      <c r="A784" s="3" t="s">
        <v>186</v>
      </c>
      <c r="B784" s="3" t="s">
        <v>617</v>
      </c>
      <c r="C784" s="6" t="s">
        <v>202</v>
      </c>
      <c r="D784" s="6" t="s">
        <v>698</v>
      </c>
      <c r="E784" s="17"/>
      <c r="F784" s="17">
        <v>602.79999999999995</v>
      </c>
      <c r="G784" s="8">
        <v>4987.66</v>
      </c>
      <c r="H784" s="8">
        <v>546.54999999999995</v>
      </c>
      <c r="I784" s="8">
        <v>1063.03</v>
      </c>
      <c r="J784" s="8">
        <v>6597.24</v>
      </c>
    </row>
    <row r="785" spans="1:10" ht="12.75" x14ac:dyDescent="0.2">
      <c r="A785" s="3" t="str">
        <f>A784</f>
        <v>2620</v>
      </c>
      <c r="B785" s="3" t="str">
        <f>B784</f>
        <v>PHILLHOLYOKE RE-1</v>
      </c>
      <c r="C785" s="55" t="str">
        <f>C784</f>
        <v xml:space="preserve">$ </v>
      </c>
      <c r="D785" s="6" t="s">
        <v>699</v>
      </c>
      <c r="F785" s="17">
        <v>578</v>
      </c>
      <c r="G785" s="8">
        <v>5201.66</v>
      </c>
      <c r="H785" s="8">
        <v>570</v>
      </c>
      <c r="I785" s="8">
        <v>1108.6500000000001</v>
      </c>
      <c r="J785" s="8">
        <v>6880.31</v>
      </c>
    </row>
    <row r="786" spans="1:10" s="19" customFormat="1" ht="12.75" x14ac:dyDescent="0.2">
      <c r="A786" s="3" t="s">
        <v>186</v>
      </c>
      <c r="B786" s="3" t="s">
        <v>617</v>
      </c>
      <c r="C786" s="17" t="s">
        <v>201</v>
      </c>
      <c r="D786" s="2" t="s">
        <v>200</v>
      </c>
      <c r="E786" s="17"/>
      <c r="F786" s="17"/>
      <c r="G786" s="18">
        <v>27.655126134253855</v>
      </c>
      <c r="H786" s="18">
        <v>3.0304593086891378</v>
      </c>
      <c r="I786" s="18">
        <v>5.8942155706854242</v>
      </c>
      <c r="J786" s="18">
        <v>36.579801013628419</v>
      </c>
    </row>
    <row r="787" spans="1:10" ht="12.75" x14ac:dyDescent="0.2">
      <c r="A787" s="3" t="s">
        <v>186</v>
      </c>
      <c r="B787" s="3" t="s">
        <v>617</v>
      </c>
      <c r="C787" s="6"/>
      <c r="D787" s="6"/>
      <c r="E787" s="17"/>
      <c r="F787" s="17"/>
      <c r="G787" s="8"/>
      <c r="H787" s="8"/>
      <c r="I787" s="8"/>
      <c r="J787" s="8"/>
    </row>
    <row r="788" spans="1:10" ht="12.75" x14ac:dyDescent="0.2">
      <c r="A788" s="11" t="s">
        <v>64</v>
      </c>
      <c r="B788" s="11" t="s">
        <v>618</v>
      </c>
      <c r="C788" s="12"/>
      <c r="D788" s="7" t="s">
        <v>286</v>
      </c>
      <c r="E788" s="9" t="s">
        <v>285</v>
      </c>
      <c r="F788" s="9"/>
      <c r="G788" s="13"/>
      <c r="H788" s="13"/>
      <c r="I788" s="13"/>
      <c r="J788" s="13"/>
    </row>
    <row r="789" spans="1:10" s="16" customFormat="1" ht="15" x14ac:dyDescent="0.25">
      <c r="A789" s="3" t="s">
        <v>64</v>
      </c>
      <c r="B789" s="3" t="s">
        <v>618</v>
      </c>
      <c r="C789" s="14" t="s">
        <v>202</v>
      </c>
      <c r="D789" s="15" t="s">
        <v>203</v>
      </c>
      <c r="E789" s="14"/>
      <c r="F789" s="15"/>
      <c r="G789" s="1">
        <v>1423629.06</v>
      </c>
      <c r="H789" s="1">
        <v>149937.37</v>
      </c>
      <c r="I789" s="1">
        <v>418174.31999999995</v>
      </c>
      <c r="J789" s="1">
        <v>1991740.75</v>
      </c>
    </row>
    <row r="790" spans="1:10" ht="12.75" x14ac:dyDescent="0.2">
      <c r="A790" s="3" t="s">
        <v>64</v>
      </c>
      <c r="B790" s="3" t="s">
        <v>618</v>
      </c>
      <c r="C790" s="6" t="s">
        <v>202</v>
      </c>
      <c r="D790" s="6" t="s">
        <v>698</v>
      </c>
      <c r="E790" s="17"/>
      <c r="F790" s="17">
        <v>320.3</v>
      </c>
      <c r="G790" s="8">
        <v>4444.67</v>
      </c>
      <c r="H790" s="8">
        <v>468.12</v>
      </c>
      <c r="I790" s="8">
        <v>1305.57</v>
      </c>
      <c r="J790" s="8">
        <v>6218.36</v>
      </c>
    </row>
    <row r="791" spans="1:10" ht="12.75" x14ac:dyDescent="0.2">
      <c r="A791" s="3" t="str">
        <f>A790</f>
        <v>2630</v>
      </c>
      <c r="B791" s="3" t="str">
        <f>B790</f>
        <v>PHILLHAXTUN RE-2J</v>
      </c>
      <c r="C791" s="55" t="str">
        <f>C790</f>
        <v xml:space="preserve">$ </v>
      </c>
      <c r="D791" s="6" t="s">
        <v>699</v>
      </c>
      <c r="F791" s="17">
        <v>341</v>
      </c>
      <c r="G791" s="8">
        <v>4174.87</v>
      </c>
      <c r="H791" s="8">
        <v>439.7</v>
      </c>
      <c r="I791" s="8">
        <v>1226.32</v>
      </c>
      <c r="J791" s="8">
        <v>5840.88</v>
      </c>
    </row>
    <row r="792" spans="1:10" s="19" customFormat="1" ht="12.75" x14ac:dyDescent="0.2">
      <c r="A792" s="3" t="s">
        <v>64</v>
      </c>
      <c r="B792" s="3" t="s">
        <v>618</v>
      </c>
      <c r="C792" s="17" t="s">
        <v>201</v>
      </c>
      <c r="D792" s="2" t="s">
        <v>200</v>
      </c>
      <c r="E792" s="17"/>
      <c r="F792" s="17"/>
      <c r="G792" s="18">
        <v>25.810394349774011</v>
      </c>
      <c r="H792" s="18">
        <v>2.718364464594432</v>
      </c>
      <c r="I792" s="18">
        <v>7.5815002723733294</v>
      </c>
      <c r="J792" s="18">
        <v>36.11025908674177</v>
      </c>
    </row>
    <row r="793" spans="1:10" ht="12.75" x14ac:dyDescent="0.2">
      <c r="A793" s="3" t="s">
        <v>64</v>
      </c>
      <c r="B793" s="3" t="s">
        <v>618</v>
      </c>
      <c r="C793" s="6"/>
      <c r="D793" s="6"/>
      <c r="E793" s="17"/>
      <c r="F793" s="17"/>
      <c r="G793" s="8"/>
      <c r="H793" s="8"/>
      <c r="I793" s="8"/>
      <c r="J793" s="8"/>
    </row>
    <row r="794" spans="1:10" ht="12.75" x14ac:dyDescent="0.2">
      <c r="A794" s="11" t="s">
        <v>54</v>
      </c>
      <c r="B794" s="11" t="s">
        <v>619</v>
      </c>
      <c r="C794" s="12"/>
      <c r="D794" s="7" t="s">
        <v>284</v>
      </c>
      <c r="E794" s="9" t="s">
        <v>283</v>
      </c>
      <c r="F794" s="9"/>
      <c r="G794" s="13"/>
      <c r="H794" s="13"/>
      <c r="I794" s="13"/>
      <c r="J794" s="13"/>
    </row>
    <row r="795" spans="1:10" s="16" customFormat="1" ht="15" x14ac:dyDescent="0.25">
      <c r="A795" s="3" t="s">
        <v>54</v>
      </c>
      <c r="B795" s="3" t="s">
        <v>619</v>
      </c>
      <c r="C795" s="14" t="s">
        <v>202</v>
      </c>
      <c r="D795" s="15" t="s">
        <v>203</v>
      </c>
      <c r="E795" s="14"/>
      <c r="F795" s="15"/>
      <c r="G795" s="1">
        <v>30606976.98</v>
      </c>
      <c r="H795" s="1">
        <v>1064761.47</v>
      </c>
      <c r="I795" s="1">
        <v>14418484.210000001</v>
      </c>
      <c r="J795" s="1">
        <v>46090222.659999996</v>
      </c>
    </row>
    <row r="796" spans="1:10" ht="12.75" x14ac:dyDescent="0.2">
      <c r="A796" s="3" t="s">
        <v>54</v>
      </c>
      <c r="B796" s="3" t="s">
        <v>619</v>
      </c>
      <c r="C796" s="6" t="s">
        <v>202</v>
      </c>
      <c r="D796" s="6" t="s">
        <v>698</v>
      </c>
      <c r="E796" s="17"/>
      <c r="F796" s="17">
        <v>1653</v>
      </c>
      <c r="G796" s="8">
        <v>18516.02</v>
      </c>
      <c r="H796" s="8">
        <v>644.14</v>
      </c>
      <c r="I796" s="8">
        <v>8722.6200000000008</v>
      </c>
      <c r="J796" s="8">
        <v>27882.77</v>
      </c>
    </row>
    <row r="797" spans="1:10" ht="12.75" x14ac:dyDescent="0.2">
      <c r="A797" s="3" t="str">
        <f>A796</f>
        <v>2640</v>
      </c>
      <c r="B797" s="3" t="str">
        <f>B796</f>
        <v>PITKIASPEN 1</v>
      </c>
      <c r="C797" s="55" t="str">
        <f>C796</f>
        <v xml:space="preserve">$ </v>
      </c>
      <c r="D797" s="6" t="s">
        <v>699</v>
      </c>
      <c r="F797" s="17">
        <v>1652</v>
      </c>
      <c r="G797" s="8">
        <v>18527.23</v>
      </c>
      <c r="H797" s="8">
        <v>644.53</v>
      </c>
      <c r="I797" s="8">
        <v>8727.9</v>
      </c>
      <c r="J797" s="8">
        <v>27899.65</v>
      </c>
    </row>
    <row r="798" spans="1:10" s="19" customFormat="1" ht="12.75" x14ac:dyDescent="0.2">
      <c r="A798" s="3" t="s">
        <v>54</v>
      </c>
      <c r="B798" s="3" t="s">
        <v>619</v>
      </c>
      <c r="C798" s="17" t="s">
        <v>201</v>
      </c>
      <c r="D798" s="2" t="s">
        <v>200</v>
      </c>
      <c r="E798" s="17"/>
      <c r="F798" s="17"/>
      <c r="G798" s="18">
        <v>59.144880033936225</v>
      </c>
      <c r="H798" s="18">
        <v>2.0575435937060513</v>
      </c>
      <c r="I798" s="18">
        <v>27.862258968891275</v>
      </c>
      <c r="J798" s="18">
        <v>89.064682596533544</v>
      </c>
    </row>
    <row r="799" spans="1:10" ht="12.75" x14ac:dyDescent="0.2">
      <c r="A799" s="3" t="s">
        <v>54</v>
      </c>
      <c r="B799" s="3" t="s">
        <v>619</v>
      </c>
      <c r="C799" s="6"/>
      <c r="D799" s="6"/>
      <c r="E799" s="17"/>
      <c r="F799" s="17"/>
      <c r="G799" s="8"/>
      <c r="H799" s="8"/>
      <c r="I799" s="8"/>
      <c r="J799" s="8"/>
    </row>
    <row r="800" spans="1:10" ht="12.75" x14ac:dyDescent="0.2">
      <c r="A800" s="11" t="s">
        <v>169</v>
      </c>
      <c r="B800" s="11" t="s">
        <v>620</v>
      </c>
      <c r="C800" s="12"/>
      <c r="D800" s="7" t="s">
        <v>279</v>
      </c>
      <c r="E800" s="9" t="s">
        <v>282</v>
      </c>
      <c r="F800" s="9"/>
      <c r="G800" s="13"/>
      <c r="H800" s="13"/>
      <c r="I800" s="13"/>
      <c r="J800" s="13"/>
    </row>
    <row r="801" spans="1:10" s="16" customFormat="1" ht="15" x14ac:dyDescent="0.25">
      <c r="A801" s="3" t="s">
        <v>169</v>
      </c>
      <c r="B801" s="3" t="s">
        <v>620</v>
      </c>
      <c r="C801" s="14" t="s">
        <v>202</v>
      </c>
      <c r="D801" s="15" t="s">
        <v>203</v>
      </c>
      <c r="E801" s="14"/>
      <c r="F801" s="15"/>
      <c r="G801" s="1">
        <v>454662.89999999997</v>
      </c>
      <c r="H801" s="1">
        <v>66131.320000000007</v>
      </c>
      <c r="I801" s="1">
        <v>410657.08</v>
      </c>
      <c r="J801" s="1">
        <v>931451.3</v>
      </c>
    </row>
    <row r="802" spans="1:10" ht="12.75" x14ac:dyDescent="0.2">
      <c r="A802" s="3" t="s">
        <v>169</v>
      </c>
      <c r="B802" s="3" t="s">
        <v>620</v>
      </c>
      <c r="C802" s="6" t="s">
        <v>202</v>
      </c>
      <c r="D802" s="6" t="s">
        <v>698</v>
      </c>
      <c r="E802" s="17"/>
      <c r="F802" s="17">
        <v>186.8</v>
      </c>
      <c r="G802" s="8">
        <v>2433.96</v>
      </c>
      <c r="H802" s="8">
        <v>354.02</v>
      </c>
      <c r="I802" s="8">
        <v>2198.38</v>
      </c>
      <c r="J802" s="8">
        <v>4986.3599999999997</v>
      </c>
    </row>
    <row r="803" spans="1:10" ht="12.75" x14ac:dyDescent="0.2">
      <c r="A803" s="3" t="str">
        <f>A802</f>
        <v>2650</v>
      </c>
      <c r="B803" s="3" t="str">
        <f>B802</f>
        <v>PROWEGRANADA RE-1</v>
      </c>
      <c r="C803" s="55" t="str">
        <f>C802</f>
        <v xml:space="preserve">$ </v>
      </c>
      <c r="D803" s="6" t="s">
        <v>699</v>
      </c>
      <c r="F803" s="17">
        <v>196</v>
      </c>
      <c r="G803" s="8">
        <v>2319.71</v>
      </c>
      <c r="H803" s="8">
        <v>337.4</v>
      </c>
      <c r="I803" s="8">
        <v>2095.19</v>
      </c>
      <c r="J803" s="8">
        <v>4752.3</v>
      </c>
    </row>
    <row r="804" spans="1:10" s="19" customFormat="1" ht="12.75" x14ac:dyDescent="0.2">
      <c r="A804" s="3" t="s">
        <v>169</v>
      </c>
      <c r="B804" s="3" t="s">
        <v>620</v>
      </c>
      <c r="C804" s="17" t="s">
        <v>201</v>
      </c>
      <c r="D804" s="2" t="s">
        <v>200</v>
      </c>
      <c r="E804" s="17"/>
      <c r="F804" s="17"/>
      <c r="G804" s="18">
        <v>12.109070716087805</v>
      </c>
      <c r="H804" s="18">
        <v>1.7612803473259682</v>
      </c>
      <c r="I804" s="18">
        <v>10.937060450241548</v>
      </c>
      <c r="J804" s="18">
        <v>24.807411513655321</v>
      </c>
    </row>
    <row r="805" spans="1:10" ht="12.75" x14ac:dyDescent="0.2">
      <c r="A805" s="3" t="s">
        <v>169</v>
      </c>
      <c r="B805" s="3" t="s">
        <v>620</v>
      </c>
      <c r="C805" s="6"/>
      <c r="D805" s="6"/>
      <c r="E805" s="17"/>
      <c r="F805" s="17"/>
      <c r="G805" s="8"/>
      <c r="H805" s="8"/>
      <c r="I805" s="8"/>
      <c r="J805" s="8"/>
    </row>
    <row r="806" spans="1:10" ht="12.75" x14ac:dyDescent="0.2">
      <c r="A806" s="11" t="s">
        <v>117</v>
      </c>
      <c r="B806" s="11" t="s">
        <v>621</v>
      </c>
      <c r="C806" s="12"/>
      <c r="D806" s="7" t="s">
        <v>279</v>
      </c>
      <c r="E806" s="9" t="s">
        <v>281</v>
      </c>
      <c r="F806" s="9"/>
      <c r="G806" s="13"/>
      <c r="H806" s="13"/>
      <c r="I806" s="13"/>
      <c r="J806" s="13"/>
    </row>
    <row r="807" spans="1:10" s="16" customFormat="1" ht="15" x14ac:dyDescent="0.25">
      <c r="A807" s="3" t="s">
        <v>117</v>
      </c>
      <c r="B807" s="3" t="s">
        <v>621</v>
      </c>
      <c r="C807" s="14" t="s">
        <v>202</v>
      </c>
      <c r="D807" s="15" t="s">
        <v>203</v>
      </c>
      <c r="E807" s="14"/>
      <c r="F807" s="15"/>
      <c r="G807" s="1">
        <v>2327980.52</v>
      </c>
      <c r="H807" s="1">
        <v>330044.7</v>
      </c>
      <c r="I807" s="1">
        <v>779609.13</v>
      </c>
      <c r="J807" s="1">
        <v>3437634.35</v>
      </c>
    </row>
    <row r="808" spans="1:10" ht="12.75" x14ac:dyDescent="0.2">
      <c r="A808" s="3" t="s">
        <v>117</v>
      </c>
      <c r="B808" s="3" t="s">
        <v>621</v>
      </c>
      <c r="C808" s="6" t="s">
        <v>202</v>
      </c>
      <c r="D808" s="6" t="s">
        <v>698</v>
      </c>
      <c r="E808" s="17"/>
      <c r="F808" s="17">
        <v>1517</v>
      </c>
      <c r="G808" s="8">
        <v>1534.59</v>
      </c>
      <c r="H808" s="8">
        <v>217.56</v>
      </c>
      <c r="I808" s="8">
        <v>513.91999999999996</v>
      </c>
      <c r="J808" s="8">
        <v>2266.0700000000002</v>
      </c>
    </row>
    <row r="809" spans="1:10" ht="12.75" x14ac:dyDescent="0.2">
      <c r="A809" s="3" t="str">
        <f>A808</f>
        <v>2660</v>
      </c>
      <c r="B809" s="3" t="str">
        <f>B808</f>
        <v>PROWELAMAR RE-2</v>
      </c>
      <c r="C809" s="55" t="str">
        <f>C808</f>
        <v xml:space="preserve">$ </v>
      </c>
      <c r="D809" s="6" t="s">
        <v>699</v>
      </c>
      <c r="F809" s="17">
        <v>1573</v>
      </c>
      <c r="G809" s="8">
        <v>1479.96</v>
      </c>
      <c r="H809" s="8">
        <v>209.82</v>
      </c>
      <c r="I809" s="8">
        <v>495.62</v>
      </c>
      <c r="J809" s="8">
        <v>2185.4</v>
      </c>
    </row>
    <row r="810" spans="1:10" s="19" customFormat="1" ht="12.75" x14ac:dyDescent="0.2">
      <c r="A810" s="3" t="s">
        <v>117</v>
      </c>
      <c r="B810" s="3" t="s">
        <v>621</v>
      </c>
      <c r="C810" s="17" t="s">
        <v>201</v>
      </c>
      <c r="D810" s="2" t="s">
        <v>200</v>
      </c>
      <c r="E810" s="17"/>
      <c r="F810" s="17"/>
      <c r="G810" s="18">
        <v>11.559951754157511</v>
      </c>
      <c r="H810" s="18">
        <v>1.6388886315575313</v>
      </c>
      <c r="I810" s="18">
        <v>3.8712711951304088</v>
      </c>
      <c r="J810" s="18">
        <v>17.070111580845452</v>
      </c>
    </row>
    <row r="811" spans="1:10" ht="12.75" x14ac:dyDescent="0.2">
      <c r="A811" s="3" t="s">
        <v>117</v>
      </c>
      <c r="B811" s="3" t="s">
        <v>621</v>
      </c>
      <c r="C811" s="6"/>
      <c r="D811" s="6"/>
      <c r="E811" s="17"/>
      <c r="F811" s="17"/>
      <c r="G811" s="8"/>
      <c r="H811" s="8"/>
      <c r="I811" s="8"/>
      <c r="J811" s="8"/>
    </row>
    <row r="812" spans="1:10" ht="12.75" x14ac:dyDescent="0.2">
      <c r="A812" s="11" t="s">
        <v>45</v>
      </c>
      <c r="B812" s="11" t="s">
        <v>622</v>
      </c>
      <c r="C812" s="12"/>
      <c r="D812" s="7" t="s">
        <v>279</v>
      </c>
      <c r="E812" s="9" t="s">
        <v>280</v>
      </c>
      <c r="F812" s="9"/>
      <c r="G812" s="13"/>
      <c r="H812" s="13"/>
      <c r="I812" s="13"/>
      <c r="J812" s="13"/>
    </row>
    <row r="813" spans="1:10" s="16" customFormat="1" ht="15" x14ac:dyDescent="0.25">
      <c r="A813" s="3" t="s">
        <v>45</v>
      </c>
      <c r="B813" s="3" t="s">
        <v>622</v>
      </c>
      <c r="C813" s="14" t="s">
        <v>202</v>
      </c>
      <c r="D813" s="15" t="s">
        <v>203</v>
      </c>
      <c r="E813" s="14"/>
      <c r="F813" s="15"/>
      <c r="G813" s="1">
        <v>1062835.3499999999</v>
      </c>
      <c r="H813" s="1">
        <v>149565.06</v>
      </c>
      <c r="I813" s="1">
        <v>2650392.0599999996</v>
      </c>
      <c r="J813" s="1">
        <v>3862792.4699999997</v>
      </c>
    </row>
    <row r="814" spans="1:10" ht="12.75" x14ac:dyDescent="0.2">
      <c r="A814" s="3" t="s">
        <v>45</v>
      </c>
      <c r="B814" s="3" t="s">
        <v>622</v>
      </c>
      <c r="C814" s="6" t="s">
        <v>202</v>
      </c>
      <c r="D814" s="6" t="s">
        <v>698</v>
      </c>
      <c r="E814" s="17"/>
      <c r="F814" s="17">
        <v>285</v>
      </c>
      <c r="G814" s="8">
        <v>3729.25</v>
      </c>
      <c r="H814" s="8">
        <v>524.79</v>
      </c>
      <c r="I814" s="8">
        <v>9299.6200000000008</v>
      </c>
      <c r="J814" s="8">
        <v>13553.66</v>
      </c>
    </row>
    <row r="815" spans="1:10" ht="12.75" x14ac:dyDescent="0.2">
      <c r="A815" s="3" t="str">
        <f>A814</f>
        <v>2670</v>
      </c>
      <c r="B815" s="3" t="str">
        <f>B814</f>
        <v>PROWEHOLLY RE-3</v>
      </c>
      <c r="C815" s="55" t="str">
        <f>C814</f>
        <v xml:space="preserve">$ </v>
      </c>
      <c r="D815" s="6" t="s">
        <v>699</v>
      </c>
      <c r="F815" s="17">
        <v>275</v>
      </c>
      <c r="G815" s="8">
        <v>3864.86</v>
      </c>
      <c r="H815" s="8">
        <v>543.87</v>
      </c>
      <c r="I815" s="8">
        <v>9637.7900000000009</v>
      </c>
      <c r="J815" s="8">
        <v>14046.52</v>
      </c>
    </row>
    <row r="816" spans="1:10" s="19" customFormat="1" ht="12.75" x14ac:dyDescent="0.2">
      <c r="A816" s="3" t="s">
        <v>45</v>
      </c>
      <c r="B816" s="3" t="s">
        <v>622</v>
      </c>
      <c r="C816" s="17" t="s">
        <v>201</v>
      </c>
      <c r="D816" s="2" t="s">
        <v>200</v>
      </c>
      <c r="E816" s="17"/>
      <c r="F816" s="17"/>
      <c r="G816" s="18">
        <v>14.718663938303784</v>
      </c>
      <c r="H816" s="18">
        <v>2.0712501283027911</v>
      </c>
      <c r="I816" s="18">
        <v>36.703925999345692</v>
      </c>
      <c r="J816" s="18">
        <v>53.49384006595227</v>
      </c>
    </row>
    <row r="817" spans="1:10" ht="12.75" x14ac:dyDescent="0.2">
      <c r="A817" s="3" t="s">
        <v>45</v>
      </c>
      <c r="B817" s="3" t="s">
        <v>622</v>
      </c>
      <c r="C817" s="6"/>
      <c r="D817" s="6"/>
      <c r="E817" s="17"/>
      <c r="F817" s="17"/>
      <c r="G817" s="8"/>
      <c r="H817" s="8"/>
      <c r="I817" s="8"/>
      <c r="J817" s="8"/>
    </row>
    <row r="818" spans="1:10" ht="12.75" x14ac:dyDescent="0.2">
      <c r="A818" s="11" t="s">
        <v>159</v>
      </c>
      <c r="B818" s="11" t="s">
        <v>623</v>
      </c>
      <c r="C818" s="12"/>
      <c r="D818" s="7" t="s">
        <v>279</v>
      </c>
      <c r="E818" s="9" t="s">
        <v>278</v>
      </c>
      <c r="F818" s="9"/>
      <c r="G818" s="13"/>
      <c r="H818" s="13"/>
      <c r="I818" s="13"/>
      <c r="J818" s="13"/>
    </row>
    <row r="819" spans="1:10" s="16" customFormat="1" ht="15" x14ac:dyDescent="0.25">
      <c r="A819" s="3" t="s">
        <v>159</v>
      </c>
      <c r="B819" s="3" t="s">
        <v>623</v>
      </c>
      <c r="C819" s="14" t="s">
        <v>202</v>
      </c>
      <c r="D819" s="15" t="s">
        <v>203</v>
      </c>
      <c r="E819" s="14"/>
      <c r="F819" s="15"/>
      <c r="G819" s="1">
        <v>265758.09999999998</v>
      </c>
      <c r="H819" s="1">
        <v>46799.18</v>
      </c>
      <c r="I819" s="1">
        <v>485976.69</v>
      </c>
      <c r="J819" s="1">
        <v>798533.97</v>
      </c>
    </row>
    <row r="820" spans="1:10" ht="12.75" x14ac:dyDescent="0.2">
      <c r="A820" s="3" t="s">
        <v>159</v>
      </c>
      <c r="B820" s="3" t="s">
        <v>623</v>
      </c>
      <c r="C820" s="6" t="s">
        <v>202</v>
      </c>
      <c r="D820" s="6" t="s">
        <v>698</v>
      </c>
      <c r="E820" s="17"/>
      <c r="F820" s="17">
        <v>257.60000000000002</v>
      </c>
      <c r="G820" s="8">
        <v>1031.67</v>
      </c>
      <c r="H820" s="8">
        <v>181.67</v>
      </c>
      <c r="I820" s="8">
        <v>1886.56</v>
      </c>
      <c r="J820" s="8">
        <v>3099.9</v>
      </c>
    </row>
    <row r="821" spans="1:10" ht="12.75" x14ac:dyDescent="0.2">
      <c r="A821" s="3" t="str">
        <f>A820</f>
        <v>2680</v>
      </c>
      <c r="B821" s="3" t="str">
        <f>B820</f>
        <v xml:space="preserve">PROWEWILEY RE-13 </v>
      </c>
      <c r="C821" s="55" t="str">
        <f>C820</f>
        <v xml:space="preserve">$ </v>
      </c>
      <c r="D821" s="6" t="s">
        <v>699</v>
      </c>
      <c r="F821" s="17">
        <v>262</v>
      </c>
      <c r="G821" s="8">
        <v>1014.34</v>
      </c>
      <c r="H821" s="8">
        <v>178.62</v>
      </c>
      <c r="I821" s="8">
        <v>1854.87</v>
      </c>
      <c r="J821" s="8">
        <v>3047.84</v>
      </c>
    </row>
    <row r="822" spans="1:10" s="19" customFormat="1" ht="12.75" x14ac:dyDescent="0.2">
      <c r="A822" s="3" t="s">
        <v>159</v>
      </c>
      <c r="B822" s="3" t="s">
        <v>623</v>
      </c>
      <c r="C822" s="17" t="s">
        <v>201</v>
      </c>
      <c r="D822" s="2" t="s">
        <v>200</v>
      </c>
      <c r="E822" s="17"/>
      <c r="F822" s="17"/>
      <c r="G822" s="18">
        <v>6.2275934589582924</v>
      </c>
      <c r="H822" s="18">
        <v>1.0966599597627005</v>
      </c>
      <c r="I822" s="18">
        <v>11.388045202950359</v>
      </c>
      <c r="J822" s="18">
        <v>18.712298621671351</v>
      </c>
    </row>
    <row r="823" spans="1:10" ht="12.75" x14ac:dyDescent="0.2">
      <c r="A823" s="3" t="s">
        <v>159</v>
      </c>
      <c r="B823" s="3" t="s">
        <v>623</v>
      </c>
      <c r="C823" s="6"/>
      <c r="D823" s="6"/>
      <c r="E823" s="17"/>
      <c r="F823" s="17"/>
      <c r="G823" s="8"/>
      <c r="H823" s="8"/>
      <c r="I823" s="8"/>
      <c r="J823" s="8"/>
    </row>
    <row r="824" spans="1:10" ht="12.75" x14ac:dyDescent="0.2">
      <c r="A824" s="11" t="s">
        <v>149</v>
      </c>
      <c r="B824" s="11" t="s">
        <v>624</v>
      </c>
      <c r="C824" s="12"/>
      <c r="D824" s="7" t="s">
        <v>276</v>
      </c>
      <c r="E824" s="9" t="s">
        <v>277</v>
      </c>
      <c r="F824" s="9"/>
      <c r="G824" s="13"/>
      <c r="H824" s="13"/>
      <c r="I824" s="13"/>
      <c r="J824" s="13"/>
    </row>
    <row r="825" spans="1:10" s="16" customFormat="1" ht="15" x14ac:dyDescent="0.25">
      <c r="A825" s="3" t="s">
        <v>149</v>
      </c>
      <c r="B825" s="3" t="s">
        <v>624</v>
      </c>
      <c r="C825" s="14" t="s">
        <v>202</v>
      </c>
      <c r="D825" s="15" t="s">
        <v>203</v>
      </c>
      <c r="E825" s="14"/>
      <c r="F825" s="15"/>
      <c r="G825" s="1">
        <v>52431703.759999998</v>
      </c>
      <c r="H825" s="1">
        <v>4969707.51</v>
      </c>
      <c r="I825" s="1">
        <v>7206964.4499999993</v>
      </c>
      <c r="J825" s="1">
        <v>64608375.719999999</v>
      </c>
    </row>
    <row r="826" spans="1:10" ht="12.75" x14ac:dyDescent="0.2">
      <c r="A826" s="3" t="s">
        <v>149</v>
      </c>
      <c r="B826" s="3" t="s">
        <v>624</v>
      </c>
      <c r="C826" s="6" t="s">
        <v>202</v>
      </c>
      <c r="D826" s="6" t="s">
        <v>698</v>
      </c>
      <c r="E826" s="17"/>
      <c r="F826" s="17">
        <v>15772</v>
      </c>
      <c r="G826" s="8">
        <v>3324.35</v>
      </c>
      <c r="H826" s="8">
        <v>315.10000000000002</v>
      </c>
      <c r="I826" s="8">
        <v>456.95</v>
      </c>
      <c r="J826" s="8">
        <v>4096.3999999999996</v>
      </c>
    </row>
    <row r="827" spans="1:10" ht="12.75" x14ac:dyDescent="0.2">
      <c r="A827" s="3" t="str">
        <f>A826</f>
        <v>2690</v>
      </c>
      <c r="B827" s="3" t="str">
        <f>B826</f>
        <v xml:space="preserve">PUEBLPUEBLO CITY </v>
      </c>
      <c r="C827" s="55" t="str">
        <f>C826</f>
        <v xml:space="preserve">$ </v>
      </c>
      <c r="D827" s="6" t="s">
        <v>699</v>
      </c>
      <c r="F827" s="17">
        <v>15134</v>
      </c>
      <c r="G827" s="8">
        <v>3464.5</v>
      </c>
      <c r="H827" s="8">
        <v>328.38</v>
      </c>
      <c r="I827" s="8">
        <v>476.21</v>
      </c>
      <c r="J827" s="8">
        <v>4269.09</v>
      </c>
    </row>
    <row r="828" spans="1:10" s="19" customFormat="1" ht="12.75" x14ac:dyDescent="0.2">
      <c r="A828" s="3" t="s">
        <v>149</v>
      </c>
      <c r="B828" s="3" t="s">
        <v>624</v>
      </c>
      <c r="C828" s="17" t="s">
        <v>201</v>
      </c>
      <c r="D828" s="2" t="s">
        <v>200</v>
      </c>
      <c r="E828" s="17"/>
      <c r="F828" s="17"/>
      <c r="G828" s="18">
        <v>23.501064946228347</v>
      </c>
      <c r="H828" s="18">
        <v>2.2275343080758354</v>
      </c>
      <c r="I828" s="18">
        <v>3.2303230194442354</v>
      </c>
      <c r="J828" s="18">
        <v>28.958922273748421</v>
      </c>
    </row>
    <row r="829" spans="1:10" ht="12.75" x14ac:dyDescent="0.2">
      <c r="A829" s="3" t="s">
        <v>149</v>
      </c>
      <c r="B829" s="3" t="s">
        <v>624</v>
      </c>
      <c r="C829" s="6"/>
      <c r="D829" s="6"/>
      <c r="E829" s="17"/>
      <c r="F829" s="17"/>
      <c r="G829" s="8"/>
      <c r="H829" s="8"/>
      <c r="I829" s="8"/>
      <c r="J829" s="8"/>
    </row>
    <row r="830" spans="1:10" ht="12.75" x14ac:dyDescent="0.2">
      <c r="A830" s="11" t="s">
        <v>25</v>
      </c>
      <c r="B830" s="11" t="s">
        <v>625</v>
      </c>
      <c r="C830" s="12"/>
      <c r="D830" s="7" t="s">
        <v>276</v>
      </c>
      <c r="E830" s="9" t="s">
        <v>712</v>
      </c>
      <c r="F830" s="9"/>
      <c r="G830" s="13"/>
      <c r="H830" s="13"/>
      <c r="I830" s="13"/>
      <c r="J830" s="13"/>
    </row>
    <row r="831" spans="1:10" s="16" customFormat="1" ht="15" x14ac:dyDescent="0.25">
      <c r="A831" s="3" t="s">
        <v>25</v>
      </c>
      <c r="B831" s="3" t="s">
        <v>625</v>
      </c>
      <c r="C831" s="14" t="s">
        <v>202</v>
      </c>
      <c r="D831" s="15" t="s">
        <v>203</v>
      </c>
      <c r="E831" s="14"/>
      <c r="F831" s="15"/>
      <c r="G831" s="1">
        <v>34249053.670000002</v>
      </c>
      <c r="H831" s="1">
        <v>3091500.44</v>
      </c>
      <c r="I831" s="1">
        <v>4849179.1899999995</v>
      </c>
      <c r="J831" s="1">
        <v>42189733.299999997</v>
      </c>
    </row>
    <row r="832" spans="1:10" ht="12.75" x14ac:dyDescent="0.2">
      <c r="A832" s="3" t="s">
        <v>25</v>
      </c>
      <c r="B832" s="3" t="s">
        <v>625</v>
      </c>
      <c r="C832" s="6" t="s">
        <v>202</v>
      </c>
      <c r="D832" s="6" t="s">
        <v>698</v>
      </c>
      <c r="E832" s="17"/>
      <c r="F832" s="17">
        <v>10124</v>
      </c>
      <c r="G832" s="8">
        <v>3382.96</v>
      </c>
      <c r="H832" s="8">
        <v>305.36</v>
      </c>
      <c r="I832" s="8">
        <v>478.98</v>
      </c>
      <c r="J832" s="8">
        <v>4167.3</v>
      </c>
    </row>
    <row r="833" spans="1:10" ht="12.75" x14ac:dyDescent="0.2">
      <c r="A833" s="3" t="str">
        <f>A832</f>
        <v>2700</v>
      </c>
      <c r="B833" s="3" t="str">
        <f>B832</f>
        <v>PUEBLPUEBLO COUNT</v>
      </c>
      <c r="C833" s="55" t="str">
        <f>C832</f>
        <v xml:space="preserve">$ </v>
      </c>
      <c r="D833" s="6" t="s">
        <v>699</v>
      </c>
      <c r="F833" s="17">
        <v>10247</v>
      </c>
      <c r="G833" s="8">
        <v>3342.35</v>
      </c>
      <c r="H833" s="8">
        <v>301.7</v>
      </c>
      <c r="I833" s="8">
        <v>473.23</v>
      </c>
      <c r="J833" s="8">
        <v>4117.28</v>
      </c>
    </row>
    <row r="834" spans="1:10" s="19" customFormat="1" ht="12.75" x14ac:dyDescent="0.2">
      <c r="A834" s="3" t="s">
        <v>25</v>
      </c>
      <c r="B834" s="3" t="s">
        <v>625</v>
      </c>
      <c r="C834" s="17" t="s">
        <v>201</v>
      </c>
      <c r="D834" s="2" t="s">
        <v>200</v>
      </c>
      <c r="E834" s="17"/>
      <c r="F834" s="17"/>
      <c r="G834" s="18">
        <v>25.717041975343449</v>
      </c>
      <c r="H834" s="18">
        <v>2.321356010251268</v>
      </c>
      <c r="I834" s="18">
        <v>3.6411676064622762</v>
      </c>
      <c r="J834" s="18">
        <v>31.679565592056992</v>
      </c>
    </row>
    <row r="835" spans="1:10" ht="12.75" x14ac:dyDescent="0.2">
      <c r="A835" s="3" t="s">
        <v>25</v>
      </c>
      <c r="B835" s="3" t="s">
        <v>625</v>
      </c>
      <c r="C835" s="6"/>
      <c r="D835" s="6"/>
      <c r="E835" s="17"/>
      <c r="F835" s="17"/>
      <c r="G835" s="8"/>
      <c r="H835" s="8"/>
      <c r="I835" s="8"/>
      <c r="J835" s="8"/>
    </row>
    <row r="836" spans="1:10" ht="12.75" x14ac:dyDescent="0.2">
      <c r="A836" s="11" t="s">
        <v>84</v>
      </c>
      <c r="B836" s="11" t="s">
        <v>626</v>
      </c>
      <c r="C836" s="12"/>
      <c r="D836" s="7" t="s">
        <v>274</v>
      </c>
      <c r="E836" s="9" t="s">
        <v>275</v>
      </c>
      <c r="F836" s="9"/>
      <c r="G836" s="13"/>
      <c r="H836" s="13"/>
      <c r="I836" s="13"/>
      <c r="J836" s="13"/>
    </row>
    <row r="837" spans="1:10" s="16" customFormat="1" ht="15" x14ac:dyDescent="0.25">
      <c r="A837" s="3" t="s">
        <v>84</v>
      </c>
      <c r="B837" s="3" t="s">
        <v>626</v>
      </c>
      <c r="C837" s="14" t="s">
        <v>202</v>
      </c>
      <c r="D837" s="15" t="s">
        <v>203</v>
      </c>
      <c r="E837" s="14"/>
      <c r="F837" s="15"/>
      <c r="G837" s="1">
        <v>7763916.6000000006</v>
      </c>
      <c r="H837" s="1">
        <v>303487.58</v>
      </c>
      <c r="I837" s="1">
        <v>880545.78</v>
      </c>
      <c r="J837" s="1">
        <v>8947949.9600000009</v>
      </c>
    </row>
    <row r="838" spans="1:10" ht="12.75" x14ac:dyDescent="0.2">
      <c r="A838" s="3" t="s">
        <v>84</v>
      </c>
      <c r="B838" s="3" t="s">
        <v>626</v>
      </c>
      <c r="C838" s="6" t="s">
        <v>202</v>
      </c>
      <c r="D838" s="6" t="s">
        <v>698</v>
      </c>
      <c r="E838" s="17"/>
      <c r="F838" s="17">
        <v>699.4</v>
      </c>
      <c r="G838" s="8">
        <v>11100.82</v>
      </c>
      <c r="H838" s="8">
        <v>433.93</v>
      </c>
      <c r="I838" s="8">
        <v>1259</v>
      </c>
      <c r="J838" s="8">
        <v>12793.75</v>
      </c>
    </row>
    <row r="839" spans="1:10" ht="12.75" x14ac:dyDescent="0.2">
      <c r="A839" s="3" t="str">
        <f>A838</f>
        <v>2710</v>
      </c>
      <c r="B839" s="3" t="str">
        <f>B838</f>
        <v>RIO BMEEKER RE1</v>
      </c>
      <c r="C839" s="55" t="str">
        <f>C838</f>
        <v xml:space="preserve">$ </v>
      </c>
      <c r="D839" s="6" t="s">
        <v>699</v>
      </c>
      <c r="F839" s="17">
        <v>724</v>
      </c>
      <c r="G839" s="8">
        <v>10723.64</v>
      </c>
      <c r="H839" s="8">
        <v>419.18</v>
      </c>
      <c r="I839" s="8">
        <v>1216.22</v>
      </c>
      <c r="J839" s="8">
        <v>12359.05</v>
      </c>
    </row>
    <row r="840" spans="1:10" s="19" customFormat="1" ht="12.75" x14ac:dyDescent="0.2">
      <c r="A840" s="3" t="s">
        <v>84</v>
      </c>
      <c r="B840" s="3" t="s">
        <v>626</v>
      </c>
      <c r="C840" s="17" t="s">
        <v>201</v>
      </c>
      <c r="D840" s="2" t="s">
        <v>200</v>
      </c>
      <c r="E840" s="17"/>
      <c r="F840" s="17"/>
      <c r="G840" s="18">
        <v>52.383225615806353</v>
      </c>
      <c r="H840" s="18">
        <v>2.0476338417565021</v>
      </c>
      <c r="I840" s="18">
        <v>5.941051486666689</v>
      </c>
      <c r="J840" s="18">
        <v>60.371910944229548</v>
      </c>
    </row>
    <row r="841" spans="1:10" ht="12.75" x14ac:dyDescent="0.2">
      <c r="A841" s="3" t="s">
        <v>84</v>
      </c>
      <c r="B841" s="3" t="s">
        <v>626</v>
      </c>
      <c r="C841" s="6"/>
      <c r="D841" s="6"/>
      <c r="E841" s="17"/>
      <c r="F841" s="17"/>
      <c r="G841" s="8"/>
      <c r="H841" s="8"/>
      <c r="I841" s="8"/>
      <c r="J841" s="8"/>
    </row>
    <row r="842" spans="1:10" ht="12.75" x14ac:dyDescent="0.2">
      <c r="A842" s="11" t="s">
        <v>182</v>
      </c>
      <c r="B842" s="11" t="s">
        <v>627</v>
      </c>
      <c r="C842" s="12"/>
      <c r="D842" s="7" t="s">
        <v>274</v>
      </c>
      <c r="E842" s="9" t="s">
        <v>273</v>
      </c>
      <c r="F842" s="9"/>
      <c r="G842" s="13"/>
      <c r="H842" s="13"/>
      <c r="I842" s="13"/>
      <c r="J842" s="13"/>
    </row>
    <row r="843" spans="1:10" s="16" customFormat="1" ht="15" x14ac:dyDescent="0.25">
      <c r="A843" s="3" t="s">
        <v>182</v>
      </c>
      <c r="B843" s="3" t="s">
        <v>627</v>
      </c>
      <c r="C843" s="14" t="s">
        <v>202</v>
      </c>
      <c r="D843" s="15" t="s">
        <v>203</v>
      </c>
      <c r="E843" s="14"/>
      <c r="F843" s="15"/>
      <c r="G843" s="1">
        <v>2217676.2800000003</v>
      </c>
      <c r="H843" s="1">
        <v>81936.88</v>
      </c>
      <c r="I843" s="1">
        <v>1092552.55</v>
      </c>
      <c r="J843" s="1">
        <v>3392165.71</v>
      </c>
    </row>
    <row r="844" spans="1:10" ht="12.75" x14ac:dyDescent="0.2">
      <c r="A844" s="3" t="s">
        <v>182</v>
      </c>
      <c r="B844" s="3" t="s">
        <v>627</v>
      </c>
      <c r="C844" s="6" t="s">
        <v>202</v>
      </c>
      <c r="D844" s="6" t="s">
        <v>698</v>
      </c>
      <c r="E844" s="17"/>
      <c r="F844" s="17">
        <v>477.1</v>
      </c>
      <c r="G844" s="8">
        <v>4648.24</v>
      </c>
      <c r="H844" s="8">
        <v>171.74</v>
      </c>
      <c r="I844" s="8">
        <v>2289.9899999999998</v>
      </c>
      <c r="J844" s="8">
        <v>7109.97</v>
      </c>
    </row>
    <row r="845" spans="1:10" ht="12.75" x14ac:dyDescent="0.2">
      <c r="A845" s="3" t="str">
        <f>A844</f>
        <v>2720</v>
      </c>
      <c r="B845" s="3" t="str">
        <f>B844</f>
        <v>RIO BRANGELY RE-4</v>
      </c>
      <c r="C845" s="55" t="str">
        <f>C844</f>
        <v xml:space="preserve">$ </v>
      </c>
      <c r="D845" s="6" t="s">
        <v>699</v>
      </c>
      <c r="F845" s="17">
        <v>494</v>
      </c>
      <c r="G845" s="8">
        <v>4489.22</v>
      </c>
      <c r="H845" s="8">
        <v>165.86</v>
      </c>
      <c r="I845" s="8">
        <v>2211.64</v>
      </c>
      <c r="J845" s="8">
        <v>6866.73</v>
      </c>
    </row>
    <row r="846" spans="1:10" s="19" customFormat="1" ht="12.75" x14ac:dyDescent="0.2">
      <c r="A846" s="3" t="s">
        <v>182</v>
      </c>
      <c r="B846" s="3" t="s">
        <v>627</v>
      </c>
      <c r="C846" s="17" t="s">
        <v>201</v>
      </c>
      <c r="D846" s="2" t="s">
        <v>200</v>
      </c>
      <c r="E846" s="17"/>
      <c r="F846" s="17"/>
      <c r="G846" s="18">
        <v>26.600762473785345</v>
      </c>
      <c r="H846" s="18">
        <v>0.98282310289356256</v>
      </c>
      <c r="I846" s="18">
        <v>13.105037527243827</v>
      </c>
      <c r="J846" s="18">
        <v>40.68862310392273</v>
      </c>
    </row>
    <row r="847" spans="1:10" ht="12.75" x14ac:dyDescent="0.2">
      <c r="A847" s="3" t="s">
        <v>182</v>
      </c>
      <c r="B847" s="3" t="s">
        <v>627</v>
      </c>
      <c r="C847" s="6"/>
      <c r="D847" s="6"/>
      <c r="E847" s="17"/>
      <c r="F847" s="17"/>
      <c r="G847" s="8"/>
      <c r="H847" s="8"/>
      <c r="I847" s="8"/>
      <c r="J847" s="8"/>
    </row>
    <row r="848" spans="1:10" ht="12.75" x14ac:dyDescent="0.2">
      <c r="A848" s="11" t="s">
        <v>47</v>
      </c>
      <c r="B848" s="11" t="s">
        <v>628</v>
      </c>
      <c r="C848" s="12"/>
      <c r="D848" s="7" t="s">
        <v>271</v>
      </c>
      <c r="E848" s="9" t="s">
        <v>713</v>
      </c>
      <c r="F848" s="9"/>
      <c r="G848" s="13"/>
      <c r="H848" s="13"/>
      <c r="I848" s="13"/>
      <c r="J848" s="13"/>
    </row>
    <row r="849" spans="1:10" s="16" customFormat="1" ht="15" x14ac:dyDescent="0.25">
      <c r="A849" s="3" t="s">
        <v>47</v>
      </c>
      <c r="B849" s="3" t="s">
        <v>628</v>
      </c>
      <c r="C849" s="14" t="s">
        <v>202</v>
      </c>
      <c r="D849" s="15" t="s">
        <v>203</v>
      </c>
      <c r="E849" s="14"/>
      <c r="F849" s="15"/>
      <c r="G849" s="1">
        <v>3908825.1</v>
      </c>
      <c r="H849" s="1">
        <v>508173.38</v>
      </c>
      <c r="I849" s="1">
        <v>330957.81</v>
      </c>
      <c r="J849" s="1">
        <v>4747956.29</v>
      </c>
    </row>
    <row r="850" spans="1:10" ht="12.75" x14ac:dyDescent="0.2">
      <c r="A850" s="3" t="s">
        <v>47</v>
      </c>
      <c r="B850" s="3" t="s">
        <v>628</v>
      </c>
      <c r="C850" s="6" t="s">
        <v>202</v>
      </c>
      <c r="D850" s="6" t="s">
        <v>698</v>
      </c>
      <c r="E850" s="17"/>
      <c r="F850" s="17">
        <v>427.7</v>
      </c>
      <c r="G850" s="8">
        <v>9139.17</v>
      </c>
      <c r="H850" s="8">
        <v>1188.1500000000001</v>
      </c>
      <c r="I850" s="8">
        <v>773.81</v>
      </c>
      <c r="J850" s="8">
        <v>11101.14</v>
      </c>
    </row>
    <row r="851" spans="1:10" ht="12.75" x14ac:dyDescent="0.2">
      <c r="A851" s="3" t="str">
        <f>A850</f>
        <v>2730</v>
      </c>
      <c r="B851" s="3" t="str">
        <f>B850</f>
        <v>RIO GDEL NORTE C-</v>
      </c>
      <c r="C851" s="55" t="str">
        <f>C850</f>
        <v xml:space="preserve">$ </v>
      </c>
      <c r="D851" s="6" t="s">
        <v>699</v>
      </c>
      <c r="F851" s="17">
        <v>403</v>
      </c>
      <c r="G851" s="8">
        <v>9699.32</v>
      </c>
      <c r="H851" s="8">
        <v>1260.98</v>
      </c>
      <c r="I851" s="8">
        <v>821.24</v>
      </c>
      <c r="J851" s="8">
        <v>11781.53</v>
      </c>
    </row>
    <row r="852" spans="1:10" s="19" customFormat="1" ht="12.75" x14ac:dyDescent="0.2">
      <c r="A852" s="3" t="s">
        <v>47</v>
      </c>
      <c r="B852" s="3" t="s">
        <v>628</v>
      </c>
      <c r="C852" s="17" t="s">
        <v>201</v>
      </c>
      <c r="D852" s="2" t="s">
        <v>200</v>
      </c>
      <c r="E852" s="17"/>
      <c r="F852" s="17"/>
      <c r="G852" s="18">
        <v>43.76728376998409</v>
      </c>
      <c r="H852" s="18">
        <v>5.6900393232769506</v>
      </c>
      <c r="I852" s="18">
        <v>3.7057489183034762</v>
      </c>
      <c r="J852" s="18">
        <v>53.163072011564516</v>
      </c>
    </row>
    <row r="853" spans="1:10" ht="12.75" x14ac:dyDescent="0.2">
      <c r="A853" s="3" t="s">
        <v>47</v>
      </c>
      <c r="B853" s="3" t="s">
        <v>628</v>
      </c>
      <c r="C853" s="6"/>
      <c r="D853" s="6"/>
      <c r="E853" s="17"/>
      <c r="F853" s="17"/>
      <c r="G853" s="8"/>
      <c r="H853" s="8"/>
      <c r="I853" s="8"/>
      <c r="J853" s="8"/>
    </row>
    <row r="854" spans="1:10" ht="12.75" x14ac:dyDescent="0.2">
      <c r="A854" s="11" t="s">
        <v>58</v>
      </c>
      <c r="B854" s="11" t="s">
        <v>629</v>
      </c>
      <c r="C854" s="12"/>
      <c r="D854" s="7" t="s">
        <v>271</v>
      </c>
      <c r="E854" s="9" t="s">
        <v>272</v>
      </c>
      <c r="F854" s="9"/>
      <c r="G854" s="13"/>
      <c r="H854" s="13"/>
      <c r="I854" s="13"/>
      <c r="J854" s="13"/>
    </row>
    <row r="855" spans="1:10" s="16" customFormat="1" ht="15" x14ac:dyDescent="0.25">
      <c r="A855" s="3" t="s">
        <v>58</v>
      </c>
      <c r="B855" s="3" t="s">
        <v>629</v>
      </c>
      <c r="C855" s="14" t="s">
        <v>202</v>
      </c>
      <c r="D855" s="15" t="s">
        <v>203</v>
      </c>
      <c r="E855" s="14"/>
      <c r="F855" s="15"/>
      <c r="G855" s="1">
        <v>2541789.6800000002</v>
      </c>
      <c r="H855" s="1">
        <v>333130.75</v>
      </c>
      <c r="I855" s="1">
        <v>528721.98</v>
      </c>
      <c r="J855" s="1">
        <v>3403642.41</v>
      </c>
    </row>
    <row r="856" spans="1:10" ht="12.75" x14ac:dyDescent="0.2">
      <c r="A856" s="3" t="s">
        <v>58</v>
      </c>
      <c r="B856" s="3" t="s">
        <v>629</v>
      </c>
      <c r="C856" s="6" t="s">
        <v>202</v>
      </c>
      <c r="D856" s="6" t="s">
        <v>698</v>
      </c>
      <c r="E856" s="17"/>
      <c r="F856" s="17">
        <v>1092</v>
      </c>
      <c r="G856" s="8">
        <v>2327.65</v>
      </c>
      <c r="H856" s="8">
        <v>305.06</v>
      </c>
      <c r="I856" s="8">
        <v>484.18</v>
      </c>
      <c r="J856" s="8">
        <v>3116.89</v>
      </c>
    </row>
    <row r="857" spans="1:10" ht="12.75" x14ac:dyDescent="0.2">
      <c r="A857" s="3" t="str">
        <f>A856</f>
        <v>2740</v>
      </c>
      <c r="B857" s="3" t="str">
        <f>B856</f>
        <v xml:space="preserve">RIO GMONTE VISTA </v>
      </c>
      <c r="C857" s="55" t="str">
        <f>C856</f>
        <v xml:space="preserve">$ </v>
      </c>
      <c r="D857" s="6" t="s">
        <v>699</v>
      </c>
      <c r="F857" s="17">
        <v>1074</v>
      </c>
      <c r="G857" s="8">
        <v>2366.66</v>
      </c>
      <c r="H857" s="8">
        <v>310.18</v>
      </c>
      <c r="I857" s="8">
        <v>492.29</v>
      </c>
      <c r="J857" s="8">
        <v>3169.13</v>
      </c>
    </row>
    <row r="858" spans="1:10" s="19" customFormat="1" ht="12.75" x14ac:dyDescent="0.2">
      <c r="A858" s="3" t="s">
        <v>58</v>
      </c>
      <c r="B858" s="3" t="s">
        <v>629</v>
      </c>
      <c r="C858" s="17" t="s">
        <v>201</v>
      </c>
      <c r="D858" s="2" t="s">
        <v>200</v>
      </c>
      <c r="E858" s="17"/>
      <c r="F858" s="17"/>
      <c r="G858" s="18">
        <v>16.342666080933569</v>
      </c>
      <c r="H858" s="18">
        <v>2.1418942138993025</v>
      </c>
      <c r="I858" s="18">
        <v>3.3994656744337854</v>
      </c>
      <c r="J858" s="18">
        <v>21.884025969266656</v>
      </c>
    </row>
    <row r="859" spans="1:10" ht="12.75" x14ac:dyDescent="0.2">
      <c r="A859" s="3" t="s">
        <v>58</v>
      </c>
      <c r="B859" s="3" t="s">
        <v>629</v>
      </c>
      <c r="C859" s="6"/>
      <c r="D859" s="6"/>
      <c r="E859" s="17"/>
      <c r="F859" s="17"/>
      <c r="G859" s="8"/>
      <c r="H859" s="8"/>
      <c r="I859" s="8"/>
      <c r="J859" s="8"/>
    </row>
    <row r="860" spans="1:10" ht="12.75" x14ac:dyDescent="0.2">
      <c r="A860" s="11" t="s">
        <v>174</v>
      </c>
      <c r="B860" s="11" t="s">
        <v>630</v>
      </c>
      <c r="C860" s="12"/>
      <c r="D860" s="7" t="s">
        <v>271</v>
      </c>
      <c r="E860" s="9" t="s">
        <v>270</v>
      </c>
      <c r="F860" s="9"/>
      <c r="G860" s="13"/>
      <c r="H860" s="13"/>
      <c r="I860" s="13"/>
      <c r="J860" s="13"/>
    </row>
    <row r="861" spans="1:10" s="16" customFormat="1" ht="15" x14ac:dyDescent="0.25">
      <c r="A861" s="3" t="s">
        <v>174</v>
      </c>
      <c r="B861" s="3" t="s">
        <v>630</v>
      </c>
      <c r="C861" s="14" t="s">
        <v>202</v>
      </c>
      <c r="D861" s="15" t="s">
        <v>203</v>
      </c>
      <c r="E861" s="14"/>
      <c r="F861" s="15"/>
      <c r="G861" s="1">
        <v>1767006.19</v>
      </c>
      <c r="H861" s="1">
        <v>226264.67</v>
      </c>
      <c r="I861" s="1">
        <v>402802.05000000005</v>
      </c>
      <c r="J861" s="1">
        <v>2396072.91</v>
      </c>
    </row>
    <row r="862" spans="1:10" ht="12.75" x14ac:dyDescent="0.2">
      <c r="A862" s="3" t="s">
        <v>174</v>
      </c>
      <c r="B862" s="3" t="s">
        <v>630</v>
      </c>
      <c r="C862" s="6" t="s">
        <v>202</v>
      </c>
      <c r="D862" s="6" t="s">
        <v>698</v>
      </c>
      <c r="E862" s="17"/>
      <c r="F862" s="17">
        <v>360.6</v>
      </c>
      <c r="G862" s="8">
        <v>4900.18</v>
      </c>
      <c r="H862" s="8">
        <v>627.47</v>
      </c>
      <c r="I862" s="8">
        <v>1117.03</v>
      </c>
      <c r="J862" s="8">
        <v>6644.68</v>
      </c>
    </row>
    <row r="863" spans="1:10" ht="12.75" x14ac:dyDescent="0.2">
      <c r="A863" s="3" t="str">
        <f>A862</f>
        <v>2750</v>
      </c>
      <c r="B863" s="3" t="str">
        <f>B862</f>
        <v>RIO GSARGENT RE-3</v>
      </c>
      <c r="C863" s="55" t="str">
        <f>C862</f>
        <v xml:space="preserve">$ </v>
      </c>
      <c r="D863" s="6" t="s">
        <v>699</v>
      </c>
      <c r="F863" s="17">
        <v>330</v>
      </c>
      <c r="G863" s="8">
        <v>5354.56</v>
      </c>
      <c r="H863" s="8">
        <v>685.65</v>
      </c>
      <c r="I863" s="8">
        <v>1220.6099999999999</v>
      </c>
      <c r="J863" s="8">
        <v>7260.83</v>
      </c>
    </row>
    <row r="864" spans="1:10" s="19" customFormat="1" ht="12.75" x14ac:dyDescent="0.2">
      <c r="A864" s="3" t="s">
        <v>174</v>
      </c>
      <c r="B864" s="3" t="s">
        <v>630</v>
      </c>
      <c r="C864" s="17" t="s">
        <v>201</v>
      </c>
      <c r="D864" s="2" t="s">
        <v>200</v>
      </c>
      <c r="E864" s="17"/>
      <c r="F864" s="17"/>
      <c r="G864" s="18">
        <v>30.111382397186429</v>
      </c>
      <c r="H864" s="18">
        <v>3.855754461925907</v>
      </c>
      <c r="I864" s="18">
        <v>6.8641109615584366</v>
      </c>
      <c r="J864" s="18">
        <v>40.831247820670775</v>
      </c>
    </row>
    <row r="865" spans="1:10" ht="12.75" x14ac:dyDescent="0.2">
      <c r="A865" s="3" t="s">
        <v>174</v>
      </c>
      <c r="B865" s="3" t="s">
        <v>630</v>
      </c>
      <c r="C865" s="6"/>
      <c r="D865" s="6"/>
      <c r="E865" s="17"/>
      <c r="F865" s="17"/>
      <c r="G865" s="8"/>
      <c r="H865" s="8"/>
      <c r="I865" s="8"/>
      <c r="J865" s="8"/>
    </row>
    <row r="866" spans="1:10" ht="12.75" x14ac:dyDescent="0.2">
      <c r="A866" s="11" t="s">
        <v>166</v>
      </c>
      <c r="B866" s="11" t="s">
        <v>631</v>
      </c>
      <c r="C866" s="12"/>
      <c r="D866" s="7" t="s">
        <v>267</v>
      </c>
      <c r="E866" s="9" t="s">
        <v>269</v>
      </c>
      <c r="F866" s="9"/>
      <c r="G866" s="13"/>
      <c r="H866" s="13"/>
      <c r="I866" s="13"/>
      <c r="J866" s="13"/>
    </row>
    <row r="867" spans="1:10" s="16" customFormat="1" ht="15" x14ac:dyDescent="0.25">
      <c r="A867" s="3" t="s">
        <v>166</v>
      </c>
      <c r="B867" s="3" t="s">
        <v>631</v>
      </c>
      <c r="C867" s="14" t="s">
        <v>202</v>
      </c>
      <c r="D867" s="15" t="s">
        <v>203</v>
      </c>
      <c r="E867" s="14"/>
      <c r="F867" s="15"/>
      <c r="G867" s="1">
        <v>5675810.7899999991</v>
      </c>
      <c r="H867" s="1">
        <v>388104.05</v>
      </c>
      <c r="I867" s="1">
        <v>838070.00999999989</v>
      </c>
      <c r="J867" s="1">
        <v>6901984.8499999987</v>
      </c>
    </row>
    <row r="868" spans="1:10" ht="12.75" x14ac:dyDescent="0.2">
      <c r="A868" s="3" t="s">
        <v>166</v>
      </c>
      <c r="B868" s="3" t="s">
        <v>631</v>
      </c>
      <c r="C868" s="6" t="s">
        <v>202</v>
      </c>
      <c r="D868" s="6" t="s">
        <v>698</v>
      </c>
      <c r="E868" s="17"/>
      <c r="F868" s="17">
        <v>406</v>
      </c>
      <c r="G868" s="8">
        <v>13979.83</v>
      </c>
      <c r="H868" s="8">
        <v>955.92</v>
      </c>
      <c r="I868" s="8">
        <v>2064.21</v>
      </c>
      <c r="J868" s="8">
        <v>16999.96</v>
      </c>
    </row>
    <row r="869" spans="1:10" ht="12.75" x14ac:dyDescent="0.2">
      <c r="A869" s="3" t="str">
        <f>A868</f>
        <v>2760</v>
      </c>
      <c r="B869" s="3" t="str">
        <f>B868</f>
        <v>ROUTTHAYDEN RE-1</v>
      </c>
      <c r="C869" s="55" t="str">
        <f>C868</f>
        <v xml:space="preserve">$ </v>
      </c>
      <c r="D869" s="6" t="s">
        <v>699</v>
      </c>
      <c r="F869" s="17">
        <v>436</v>
      </c>
      <c r="G869" s="8">
        <v>13017.91</v>
      </c>
      <c r="H869" s="8">
        <v>890.15</v>
      </c>
      <c r="I869" s="8">
        <v>1922.18</v>
      </c>
      <c r="J869" s="8">
        <v>15830.24</v>
      </c>
    </row>
    <row r="870" spans="1:10" s="19" customFormat="1" ht="12.75" x14ac:dyDescent="0.2">
      <c r="A870" s="3" t="s">
        <v>166</v>
      </c>
      <c r="B870" s="3" t="s">
        <v>631</v>
      </c>
      <c r="C870" s="17" t="s">
        <v>201</v>
      </c>
      <c r="D870" s="2" t="s">
        <v>200</v>
      </c>
      <c r="E870" s="17"/>
      <c r="F870" s="17"/>
      <c r="G870" s="18">
        <v>54.516602403319482</v>
      </c>
      <c r="H870" s="18">
        <v>3.7277694707945024</v>
      </c>
      <c r="I870" s="18">
        <v>8.0497273802384779</v>
      </c>
      <c r="J870" s="18">
        <v>66.29409925435246</v>
      </c>
    </row>
    <row r="871" spans="1:10" ht="12.75" x14ac:dyDescent="0.2">
      <c r="A871" s="3" t="s">
        <v>166</v>
      </c>
      <c r="B871" s="3" t="s">
        <v>631</v>
      </c>
      <c r="C871" s="6"/>
      <c r="D871" s="6"/>
      <c r="E871" s="17"/>
      <c r="F871" s="17"/>
      <c r="G871" s="8"/>
      <c r="H871" s="8"/>
      <c r="I871" s="8"/>
      <c r="J871" s="8"/>
    </row>
    <row r="872" spans="1:10" ht="12.75" x14ac:dyDescent="0.2">
      <c r="A872" s="11" t="s">
        <v>91</v>
      </c>
      <c r="B872" s="11" t="s">
        <v>632</v>
      </c>
      <c r="C872" s="12"/>
      <c r="D872" s="7" t="s">
        <v>267</v>
      </c>
      <c r="E872" s="9" t="s">
        <v>268</v>
      </c>
      <c r="F872" s="9"/>
      <c r="G872" s="13"/>
      <c r="H872" s="13"/>
      <c r="I872" s="13"/>
      <c r="J872" s="13"/>
    </row>
    <row r="873" spans="1:10" s="16" customFormat="1" ht="15" x14ac:dyDescent="0.25">
      <c r="A873" s="3" t="s">
        <v>91</v>
      </c>
      <c r="B873" s="3" t="s">
        <v>632</v>
      </c>
      <c r="C873" s="14" t="s">
        <v>202</v>
      </c>
      <c r="D873" s="15" t="s">
        <v>203</v>
      </c>
      <c r="E873" s="14"/>
      <c r="F873" s="15"/>
      <c r="G873" s="1">
        <v>26921567.410000004</v>
      </c>
      <c r="H873" s="1">
        <v>1815504.75</v>
      </c>
      <c r="I873" s="1">
        <v>7648164.1300000008</v>
      </c>
      <c r="J873" s="1">
        <v>36385236.290000007</v>
      </c>
    </row>
    <row r="874" spans="1:10" ht="12.75" x14ac:dyDescent="0.2">
      <c r="A874" s="3" t="s">
        <v>91</v>
      </c>
      <c r="B874" s="3" t="s">
        <v>632</v>
      </c>
      <c r="C874" s="6" t="s">
        <v>202</v>
      </c>
      <c r="D874" s="6" t="s">
        <v>698</v>
      </c>
      <c r="E874" s="17"/>
      <c r="F874" s="17">
        <v>2631.5</v>
      </c>
      <c r="G874" s="8">
        <v>10230.5</v>
      </c>
      <c r="H874" s="8">
        <v>689.91</v>
      </c>
      <c r="I874" s="8">
        <v>2906.39</v>
      </c>
      <c r="J874" s="8">
        <v>13826.8</v>
      </c>
    </row>
    <row r="875" spans="1:10" ht="12.75" x14ac:dyDescent="0.2">
      <c r="A875" s="3" t="str">
        <f>A874</f>
        <v>2770</v>
      </c>
      <c r="B875" s="3" t="str">
        <f>B874</f>
        <v>ROUTTSTEAMBOAT SP</v>
      </c>
      <c r="C875" s="55" t="str">
        <f>C874</f>
        <v xml:space="preserve">$ </v>
      </c>
      <c r="D875" s="6" t="s">
        <v>699</v>
      </c>
      <c r="F875" s="17">
        <v>2640</v>
      </c>
      <c r="G875" s="8">
        <v>10197.56</v>
      </c>
      <c r="H875" s="8">
        <v>687.69</v>
      </c>
      <c r="I875" s="8">
        <v>2897.03</v>
      </c>
      <c r="J875" s="8">
        <v>13782.29</v>
      </c>
    </row>
    <row r="876" spans="1:10" s="19" customFormat="1" ht="12.75" x14ac:dyDescent="0.2">
      <c r="A876" s="3" t="s">
        <v>91</v>
      </c>
      <c r="B876" s="3" t="s">
        <v>632</v>
      </c>
      <c r="C876" s="17" t="s">
        <v>201</v>
      </c>
      <c r="D876" s="2" t="s">
        <v>200</v>
      </c>
      <c r="E876" s="17"/>
      <c r="F876" s="17"/>
      <c r="G876" s="18">
        <v>49.325512630112939</v>
      </c>
      <c r="H876" s="18">
        <v>3.3263554499761954</v>
      </c>
      <c r="I876" s="18">
        <v>14.012914279699874</v>
      </c>
      <c r="J876" s="18">
        <v>66.664782359789015</v>
      </c>
    </row>
    <row r="877" spans="1:10" ht="12.75" x14ac:dyDescent="0.2">
      <c r="A877" s="3" t="s">
        <v>91</v>
      </c>
      <c r="B877" s="3" t="s">
        <v>632</v>
      </c>
      <c r="C877" s="6"/>
      <c r="D877" s="6"/>
      <c r="E877" s="17"/>
      <c r="F877" s="17"/>
      <c r="G877" s="8"/>
      <c r="H877" s="8"/>
      <c r="I877" s="8"/>
      <c r="J877" s="8"/>
    </row>
    <row r="878" spans="1:10" ht="12.75" x14ac:dyDescent="0.2">
      <c r="A878" s="11" t="s">
        <v>90</v>
      </c>
      <c r="B878" s="11" t="s">
        <v>633</v>
      </c>
      <c r="C878" s="12"/>
      <c r="D878" s="7" t="s">
        <v>267</v>
      </c>
      <c r="E878" s="9" t="s">
        <v>266</v>
      </c>
      <c r="F878" s="9"/>
      <c r="G878" s="13"/>
      <c r="H878" s="13"/>
      <c r="I878" s="13"/>
      <c r="J878" s="13"/>
    </row>
    <row r="879" spans="1:10" s="16" customFormat="1" ht="15" x14ac:dyDescent="0.25">
      <c r="A879" s="3" t="s">
        <v>90</v>
      </c>
      <c r="B879" s="3" t="s">
        <v>633</v>
      </c>
      <c r="C879" s="14" t="s">
        <v>202</v>
      </c>
      <c r="D879" s="15" t="s">
        <v>203</v>
      </c>
      <c r="E879" s="14"/>
      <c r="F879" s="15"/>
      <c r="G879" s="1">
        <v>4029558.59</v>
      </c>
      <c r="H879" s="1">
        <v>275900.96999999997</v>
      </c>
      <c r="I879" s="1">
        <v>1569250.5099999998</v>
      </c>
      <c r="J879" s="1">
        <v>5874710.0699999994</v>
      </c>
    </row>
    <row r="880" spans="1:10" ht="12.75" x14ac:dyDescent="0.2">
      <c r="A880" s="3" t="s">
        <v>90</v>
      </c>
      <c r="B880" s="3" t="s">
        <v>633</v>
      </c>
      <c r="C880" s="6" t="s">
        <v>202</v>
      </c>
      <c r="D880" s="6" t="s">
        <v>698</v>
      </c>
      <c r="E880" s="17"/>
      <c r="F880" s="17">
        <v>312</v>
      </c>
      <c r="G880" s="8">
        <v>12915.25</v>
      </c>
      <c r="H880" s="8">
        <v>884.3</v>
      </c>
      <c r="I880" s="8">
        <v>5029.6499999999996</v>
      </c>
      <c r="J880" s="8">
        <v>18829.2</v>
      </c>
    </row>
    <row r="881" spans="1:10" ht="12.75" x14ac:dyDescent="0.2">
      <c r="A881" s="3" t="str">
        <f>A880</f>
        <v>2780</v>
      </c>
      <c r="B881" s="3" t="str">
        <f>B880</f>
        <v xml:space="preserve">ROUTTSOUTH ROUTT </v>
      </c>
      <c r="C881" s="55" t="str">
        <f>C880</f>
        <v xml:space="preserve">$ </v>
      </c>
      <c r="D881" s="6" t="s">
        <v>699</v>
      </c>
      <c r="F881" s="17">
        <v>339</v>
      </c>
      <c r="G881" s="8">
        <v>11886.6</v>
      </c>
      <c r="H881" s="8">
        <v>813.87</v>
      </c>
      <c r="I881" s="8">
        <v>4629.0600000000004</v>
      </c>
      <c r="J881" s="8">
        <v>17329.53</v>
      </c>
    </row>
    <row r="882" spans="1:10" s="19" customFormat="1" ht="12.75" x14ac:dyDescent="0.2">
      <c r="A882" s="3" t="s">
        <v>90</v>
      </c>
      <c r="B882" s="3" t="s">
        <v>633</v>
      </c>
      <c r="C882" s="17" t="s">
        <v>201</v>
      </c>
      <c r="D882" s="2" t="s">
        <v>200</v>
      </c>
      <c r="E882" s="17"/>
      <c r="F882" s="17"/>
      <c r="G882" s="18">
        <v>26.462877930922648</v>
      </c>
      <c r="H882" s="18">
        <v>1.8118941633587591</v>
      </c>
      <c r="I882" s="18">
        <v>10.305566667332688</v>
      </c>
      <c r="J882" s="18">
        <v>38.580338761614094</v>
      </c>
    </row>
    <row r="883" spans="1:10" ht="12.75" x14ac:dyDescent="0.2">
      <c r="A883" s="3" t="s">
        <v>90</v>
      </c>
      <c r="B883" s="3" t="s">
        <v>633</v>
      </c>
      <c r="C883" s="6"/>
      <c r="D883" s="6"/>
      <c r="E883" s="17"/>
      <c r="F883" s="17"/>
      <c r="G883" s="8"/>
      <c r="H883" s="8"/>
      <c r="I883" s="8"/>
      <c r="J883" s="8"/>
    </row>
    <row r="884" spans="1:10" ht="12.75" x14ac:dyDescent="0.2">
      <c r="A884" s="11" t="s">
        <v>177</v>
      </c>
      <c r="B884" s="11" t="s">
        <v>634</v>
      </c>
      <c r="C884" s="12"/>
      <c r="D884" s="7" t="s">
        <v>263</v>
      </c>
      <c r="E884" s="9" t="s">
        <v>265</v>
      </c>
      <c r="F884" s="9"/>
      <c r="G884" s="13"/>
      <c r="H884" s="13"/>
      <c r="I884" s="13"/>
      <c r="J884" s="13"/>
    </row>
    <row r="885" spans="1:10" s="16" customFormat="1" ht="15" x14ac:dyDescent="0.25">
      <c r="A885" s="3" t="s">
        <v>177</v>
      </c>
      <c r="B885" s="3" t="s">
        <v>634</v>
      </c>
      <c r="C885" s="14" t="s">
        <v>202</v>
      </c>
      <c r="D885" s="15" t="s">
        <v>203</v>
      </c>
      <c r="E885" s="14"/>
      <c r="F885" s="15"/>
      <c r="G885" s="1">
        <v>631853.89</v>
      </c>
      <c r="H885" s="1">
        <v>147707.24</v>
      </c>
      <c r="I885" s="1">
        <v>455705.52999999991</v>
      </c>
      <c r="J885" s="1">
        <v>1235266.6599999999</v>
      </c>
    </row>
    <row r="886" spans="1:10" ht="12.75" x14ac:dyDescent="0.2">
      <c r="A886" s="3" t="s">
        <v>177</v>
      </c>
      <c r="B886" s="3" t="s">
        <v>634</v>
      </c>
      <c r="C886" s="6" t="s">
        <v>202</v>
      </c>
      <c r="D886" s="6" t="s">
        <v>698</v>
      </c>
      <c r="E886" s="17"/>
      <c r="F886" s="17">
        <v>161.30000000000001</v>
      </c>
      <c r="G886" s="8">
        <v>3917.26</v>
      </c>
      <c r="H886" s="8">
        <v>915.73</v>
      </c>
      <c r="I886" s="8">
        <v>2825.2</v>
      </c>
      <c r="J886" s="8">
        <v>7658.19</v>
      </c>
    </row>
    <row r="887" spans="1:10" ht="12.75" x14ac:dyDescent="0.2">
      <c r="A887" s="3" t="str">
        <f>A886</f>
        <v>2790</v>
      </c>
      <c r="B887" s="3" t="str">
        <f>B886</f>
        <v>SAGUAMOUNTAIN VAL</v>
      </c>
      <c r="C887" s="55" t="str">
        <f>C886</f>
        <v xml:space="preserve">$ </v>
      </c>
      <c r="D887" s="6" t="s">
        <v>699</v>
      </c>
      <c r="F887" s="17">
        <v>185</v>
      </c>
      <c r="G887" s="8">
        <v>3415.43</v>
      </c>
      <c r="H887" s="8">
        <v>798.42</v>
      </c>
      <c r="I887" s="8">
        <v>2463.27</v>
      </c>
      <c r="J887" s="8">
        <v>6677.12</v>
      </c>
    </row>
    <row r="888" spans="1:10" s="19" customFormat="1" ht="12.75" x14ac:dyDescent="0.2">
      <c r="A888" s="3" t="s">
        <v>177</v>
      </c>
      <c r="B888" s="3" t="s">
        <v>634</v>
      </c>
      <c r="C888" s="17" t="s">
        <v>201</v>
      </c>
      <c r="D888" s="2" t="s">
        <v>200</v>
      </c>
      <c r="E888" s="17"/>
      <c r="F888" s="17"/>
      <c r="G888" s="18">
        <v>13.671140767768227</v>
      </c>
      <c r="H888" s="18">
        <v>3.1958756643225317</v>
      </c>
      <c r="I888" s="18">
        <v>9.8598972766954507</v>
      </c>
      <c r="J888" s="18">
        <v>26.72691370878621</v>
      </c>
    </row>
    <row r="889" spans="1:10" ht="12.75" x14ac:dyDescent="0.2">
      <c r="A889" s="3" t="s">
        <v>177</v>
      </c>
      <c r="B889" s="3" t="s">
        <v>634</v>
      </c>
      <c r="C889" s="6"/>
      <c r="D889" s="6"/>
      <c r="E889" s="17"/>
      <c r="F889" s="17"/>
      <c r="G889" s="8"/>
      <c r="H889" s="8"/>
      <c r="I889" s="8"/>
      <c r="J889" s="8"/>
    </row>
    <row r="890" spans="1:10" ht="12.75" x14ac:dyDescent="0.2">
      <c r="A890" s="11" t="s">
        <v>9</v>
      </c>
      <c r="B890" s="11" t="s">
        <v>635</v>
      </c>
      <c r="C890" s="12"/>
      <c r="D890" s="7" t="s">
        <v>263</v>
      </c>
      <c r="E890" s="9" t="s">
        <v>264</v>
      </c>
      <c r="F890" s="9"/>
      <c r="G890" s="13"/>
      <c r="H890" s="13"/>
      <c r="I890" s="13"/>
      <c r="J890" s="13"/>
    </row>
    <row r="891" spans="1:10" s="16" customFormat="1" ht="15" x14ac:dyDescent="0.25">
      <c r="A891" s="3" t="s">
        <v>9</v>
      </c>
      <c r="B891" s="3" t="s">
        <v>635</v>
      </c>
      <c r="C891" s="14" t="s">
        <v>202</v>
      </c>
      <c r="D891" s="15" t="s">
        <v>203</v>
      </c>
      <c r="E891" s="14"/>
      <c r="F891" s="15"/>
      <c r="G891" s="1">
        <v>1308586.93</v>
      </c>
      <c r="H891" s="1">
        <v>201466.6</v>
      </c>
      <c r="I891" s="1">
        <v>729517.28999999992</v>
      </c>
      <c r="J891" s="1">
        <v>2239570.8199999998</v>
      </c>
    </row>
    <row r="892" spans="1:10" ht="12.75" x14ac:dyDescent="0.2">
      <c r="A892" s="3" t="s">
        <v>9</v>
      </c>
      <c r="B892" s="3" t="s">
        <v>635</v>
      </c>
      <c r="C892" s="6" t="s">
        <v>202</v>
      </c>
      <c r="D892" s="6" t="s">
        <v>698</v>
      </c>
      <c r="E892" s="17"/>
      <c r="F892" s="17">
        <v>227.1</v>
      </c>
      <c r="G892" s="8">
        <v>5762.16</v>
      </c>
      <c r="H892" s="8">
        <v>887.13</v>
      </c>
      <c r="I892" s="8">
        <v>3212.32</v>
      </c>
      <c r="J892" s="8">
        <v>9861.61</v>
      </c>
    </row>
    <row r="893" spans="1:10" ht="12.75" x14ac:dyDescent="0.2">
      <c r="A893" s="3" t="str">
        <f>A892</f>
        <v>2800</v>
      </c>
      <c r="B893" s="3" t="str">
        <f>B892</f>
        <v>SAGUAMOFFAT 2</v>
      </c>
      <c r="C893" s="55" t="str">
        <f>C892</f>
        <v xml:space="preserve">$ </v>
      </c>
      <c r="D893" s="6" t="s">
        <v>699</v>
      </c>
      <c r="F893" s="17">
        <v>217</v>
      </c>
      <c r="G893" s="8">
        <v>6030.35</v>
      </c>
      <c r="H893" s="8">
        <v>928.42</v>
      </c>
      <c r="I893" s="8">
        <v>3361.83</v>
      </c>
      <c r="J893" s="8">
        <v>10320.6</v>
      </c>
    </row>
    <row r="894" spans="1:10" s="19" customFormat="1" ht="12.75" x14ac:dyDescent="0.2">
      <c r="A894" s="3" t="s">
        <v>9</v>
      </c>
      <c r="B894" s="3" t="s">
        <v>635</v>
      </c>
      <c r="C894" s="17" t="s">
        <v>201</v>
      </c>
      <c r="D894" s="2" t="s">
        <v>200</v>
      </c>
      <c r="E894" s="17"/>
      <c r="F894" s="17"/>
      <c r="G894" s="18">
        <v>19.733532907303729</v>
      </c>
      <c r="H894" s="18">
        <v>3.0381227946565215</v>
      </c>
      <c r="I894" s="18">
        <v>11.001144149179327</v>
      </c>
      <c r="J894" s="18">
        <v>33.772799851139574</v>
      </c>
    </row>
    <row r="895" spans="1:10" ht="12.75" x14ac:dyDescent="0.2">
      <c r="A895" s="3" t="s">
        <v>9</v>
      </c>
      <c r="B895" s="3" t="s">
        <v>635</v>
      </c>
      <c r="C895" s="6"/>
      <c r="D895" s="6"/>
      <c r="E895" s="17"/>
      <c r="F895" s="17"/>
      <c r="G895" s="8"/>
      <c r="H895" s="8"/>
      <c r="I895" s="8"/>
      <c r="J895" s="8"/>
    </row>
    <row r="896" spans="1:10" ht="12.75" x14ac:dyDescent="0.2">
      <c r="A896" s="11" t="s">
        <v>7</v>
      </c>
      <c r="B896" s="11" t="s">
        <v>636</v>
      </c>
      <c r="C896" s="12"/>
      <c r="D896" s="7" t="s">
        <v>263</v>
      </c>
      <c r="E896" s="9" t="s">
        <v>262</v>
      </c>
      <c r="F896" s="9"/>
      <c r="G896" s="13"/>
      <c r="H896" s="13"/>
      <c r="I896" s="13"/>
      <c r="J896" s="13"/>
    </row>
    <row r="897" spans="1:10" s="16" customFormat="1" ht="15" x14ac:dyDescent="0.25">
      <c r="A897" s="3" t="s">
        <v>7</v>
      </c>
      <c r="B897" s="3" t="s">
        <v>636</v>
      </c>
      <c r="C897" s="14" t="s">
        <v>202</v>
      </c>
      <c r="D897" s="15" t="s">
        <v>203</v>
      </c>
      <c r="E897" s="14"/>
      <c r="F897" s="15"/>
      <c r="G897" s="1">
        <v>1428510.46</v>
      </c>
      <c r="H897" s="1">
        <v>222530.71</v>
      </c>
      <c r="I897" s="1">
        <v>639567.73</v>
      </c>
      <c r="J897" s="1">
        <v>2290608.9</v>
      </c>
    </row>
    <row r="898" spans="1:10" ht="12.75" x14ac:dyDescent="0.2">
      <c r="A898" s="3" t="s">
        <v>7</v>
      </c>
      <c r="B898" s="3" t="s">
        <v>636</v>
      </c>
      <c r="C898" s="6" t="s">
        <v>202</v>
      </c>
      <c r="D898" s="6" t="s">
        <v>698</v>
      </c>
      <c r="E898" s="17"/>
      <c r="F898" s="17">
        <v>622.4</v>
      </c>
      <c r="G898" s="8">
        <v>2295.16</v>
      </c>
      <c r="H898" s="8">
        <v>357.54</v>
      </c>
      <c r="I898" s="8">
        <v>1027.58</v>
      </c>
      <c r="J898" s="8">
        <v>3680.28</v>
      </c>
    </row>
    <row r="899" spans="1:10" ht="12.75" x14ac:dyDescent="0.2">
      <c r="A899" s="3" t="str">
        <f>A898</f>
        <v>2810</v>
      </c>
      <c r="B899" s="3" t="str">
        <f>B898</f>
        <v>SAGUACENTER 26 JT</v>
      </c>
      <c r="C899" s="55" t="str">
        <f>C898</f>
        <v xml:space="preserve">$ </v>
      </c>
      <c r="D899" s="6" t="s">
        <v>699</v>
      </c>
      <c r="F899" s="17">
        <v>617</v>
      </c>
      <c r="G899" s="8">
        <v>2315.25</v>
      </c>
      <c r="H899" s="8">
        <v>360.67</v>
      </c>
      <c r="I899" s="8">
        <v>1036.58</v>
      </c>
      <c r="J899" s="8">
        <v>3712.49</v>
      </c>
    </row>
    <row r="900" spans="1:10" s="19" customFormat="1" ht="12.75" x14ac:dyDescent="0.2">
      <c r="A900" s="3" t="s">
        <v>7</v>
      </c>
      <c r="B900" s="3" t="s">
        <v>636</v>
      </c>
      <c r="C900" s="17" t="s">
        <v>201</v>
      </c>
      <c r="D900" s="2" t="s">
        <v>200</v>
      </c>
      <c r="E900" s="17"/>
      <c r="F900" s="17"/>
      <c r="G900" s="18">
        <v>9.0302303810842517</v>
      </c>
      <c r="H900" s="18">
        <v>1.4067125403941736</v>
      </c>
      <c r="I900" s="18">
        <v>4.0429833087866154</v>
      </c>
      <c r="J900" s="18">
        <v>14.479926230265042</v>
      </c>
    </row>
    <row r="901" spans="1:10" ht="12.75" x14ac:dyDescent="0.2">
      <c r="A901" s="3" t="s">
        <v>7</v>
      </c>
      <c r="B901" s="3" t="s">
        <v>636</v>
      </c>
      <c r="C901" s="6"/>
      <c r="D901" s="6"/>
      <c r="E901" s="17"/>
      <c r="F901" s="17"/>
      <c r="G901" s="8"/>
      <c r="H901" s="8"/>
      <c r="I901" s="8"/>
      <c r="J901" s="8"/>
    </row>
    <row r="902" spans="1:10" ht="12.75" x14ac:dyDescent="0.2">
      <c r="A902" s="11" t="s">
        <v>48</v>
      </c>
      <c r="B902" s="11" t="s">
        <v>637</v>
      </c>
      <c r="C902" s="12"/>
      <c r="D902" s="7" t="s">
        <v>261</v>
      </c>
      <c r="E902" s="9" t="s">
        <v>260</v>
      </c>
      <c r="F902" s="9"/>
      <c r="G902" s="13"/>
      <c r="H902" s="13"/>
      <c r="I902" s="13"/>
      <c r="J902" s="13"/>
    </row>
    <row r="903" spans="1:10" s="16" customFormat="1" ht="15" x14ac:dyDescent="0.25">
      <c r="A903" s="3" t="s">
        <v>48</v>
      </c>
      <c r="B903" s="3" t="s">
        <v>637</v>
      </c>
      <c r="C903" s="14" t="s">
        <v>202</v>
      </c>
      <c r="D903" s="15" t="s">
        <v>203</v>
      </c>
      <c r="E903" s="14"/>
      <c r="F903" s="15"/>
      <c r="G903" s="1">
        <v>739683.54000000015</v>
      </c>
      <c r="H903" s="1">
        <v>40969.89</v>
      </c>
      <c r="I903" s="1">
        <v>352162.29000000004</v>
      </c>
      <c r="J903" s="1">
        <v>1132815.7200000002</v>
      </c>
    </row>
    <row r="904" spans="1:10" ht="12.75" x14ac:dyDescent="0.2">
      <c r="A904" s="3" t="s">
        <v>48</v>
      </c>
      <c r="B904" s="3" t="s">
        <v>637</v>
      </c>
      <c r="C904" s="6" t="s">
        <v>202</v>
      </c>
      <c r="D904" s="6" t="s">
        <v>698</v>
      </c>
      <c r="E904" s="17"/>
      <c r="F904" s="17">
        <v>86</v>
      </c>
      <c r="G904" s="8">
        <v>8600.9699999999993</v>
      </c>
      <c r="H904" s="8">
        <v>476.39</v>
      </c>
      <c r="I904" s="8">
        <v>4094.91</v>
      </c>
      <c r="J904" s="8">
        <v>13172.28</v>
      </c>
    </row>
    <row r="905" spans="1:10" ht="12.75" x14ac:dyDescent="0.2">
      <c r="A905" s="3" t="str">
        <f>A904</f>
        <v>2820</v>
      </c>
      <c r="B905" s="3" t="str">
        <f>B904</f>
        <v>SAN JSILVERTON 1</v>
      </c>
      <c r="C905" s="55" t="str">
        <f>C904</f>
        <v xml:space="preserve">$ </v>
      </c>
      <c r="D905" s="6" t="s">
        <v>699</v>
      </c>
      <c r="F905" s="17">
        <v>86</v>
      </c>
      <c r="G905" s="8">
        <v>8600.9699999999993</v>
      </c>
      <c r="H905" s="8">
        <v>476.39</v>
      </c>
      <c r="I905" s="8">
        <v>4094.91</v>
      </c>
      <c r="J905" s="8">
        <v>13172.28</v>
      </c>
    </row>
    <row r="906" spans="1:10" s="19" customFormat="1" ht="12.75" x14ac:dyDescent="0.2">
      <c r="A906" s="3" t="s">
        <v>48</v>
      </c>
      <c r="B906" s="3" t="s">
        <v>637</v>
      </c>
      <c r="C906" s="17" t="s">
        <v>201</v>
      </c>
      <c r="D906" s="2" t="s">
        <v>200</v>
      </c>
      <c r="E906" s="17"/>
      <c r="F906" s="17"/>
      <c r="G906" s="18">
        <v>24.33371541329662</v>
      </c>
      <c r="H906" s="18">
        <v>1.3478056356020398</v>
      </c>
      <c r="I906" s="18">
        <v>11.585247583250037</v>
      </c>
      <c r="J906" s="18">
        <v>37.266768632148697</v>
      </c>
    </row>
    <row r="907" spans="1:10" ht="12.75" x14ac:dyDescent="0.2">
      <c r="A907" s="3" t="s">
        <v>48</v>
      </c>
      <c r="B907" s="3" t="s">
        <v>637</v>
      </c>
      <c r="C907" s="6"/>
      <c r="D907" s="6"/>
      <c r="E907" s="17"/>
      <c r="F907" s="17"/>
      <c r="G907" s="8"/>
      <c r="H907" s="8"/>
      <c r="I907" s="8"/>
      <c r="J907" s="8"/>
    </row>
    <row r="908" spans="1:10" ht="12.75" x14ac:dyDescent="0.2">
      <c r="A908" s="11" t="s">
        <v>42</v>
      </c>
      <c r="B908" s="11" t="s">
        <v>638</v>
      </c>
      <c r="C908" s="12"/>
      <c r="D908" s="7" t="s">
        <v>258</v>
      </c>
      <c r="E908" s="9" t="s">
        <v>259</v>
      </c>
      <c r="F908" s="9"/>
      <c r="G908" s="13"/>
      <c r="H908" s="13"/>
      <c r="I908" s="13"/>
      <c r="J908" s="13"/>
    </row>
    <row r="909" spans="1:10" s="16" customFormat="1" ht="15" x14ac:dyDescent="0.25">
      <c r="A909" s="3" t="s">
        <v>42</v>
      </c>
      <c r="B909" s="3" t="s">
        <v>638</v>
      </c>
      <c r="C909" s="14" t="s">
        <v>202</v>
      </c>
      <c r="D909" s="15" t="s">
        <v>203</v>
      </c>
      <c r="E909" s="14"/>
      <c r="F909" s="15"/>
      <c r="G909" s="1">
        <v>12119600.530000001</v>
      </c>
      <c r="H909" s="1">
        <v>572742.97</v>
      </c>
      <c r="I909" s="1">
        <v>1459938.8699999999</v>
      </c>
      <c r="J909" s="1">
        <v>14152282.370000001</v>
      </c>
    </row>
    <row r="910" spans="1:10" ht="12.75" x14ac:dyDescent="0.2">
      <c r="A910" s="3" t="s">
        <v>42</v>
      </c>
      <c r="B910" s="3" t="s">
        <v>638</v>
      </c>
      <c r="C910" s="6" t="s">
        <v>202</v>
      </c>
      <c r="D910" s="6" t="s">
        <v>698</v>
      </c>
      <c r="E910" s="17"/>
      <c r="F910" s="17">
        <v>905.3</v>
      </c>
      <c r="G910" s="8">
        <v>13387.39</v>
      </c>
      <c r="H910" s="8">
        <v>632.66</v>
      </c>
      <c r="I910" s="8">
        <v>1612.66</v>
      </c>
      <c r="J910" s="8">
        <v>15632.7</v>
      </c>
    </row>
    <row r="911" spans="1:10" ht="12.75" x14ac:dyDescent="0.2">
      <c r="A911" s="3" t="str">
        <f>A910</f>
        <v>2830</v>
      </c>
      <c r="B911" s="3" t="str">
        <f>B910</f>
        <v>SAN MTELLURIDE R-</v>
      </c>
      <c r="C911" s="55" t="str">
        <f>C910</f>
        <v xml:space="preserve">$ </v>
      </c>
      <c r="D911" s="6" t="s">
        <v>699</v>
      </c>
      <c r="F911" s="17">
        <v>876</v>
      </c>
      <c r="G911" s="8">
        <v>13835.16</v>
      </c>
      <c r="H911" s="8">
        <v>653.82000000000005</v>
      </c>
      <c r="I911" s="8">
        <v>1666.6</v>
      </c>
      <c r="J911" s="8">
        <v>16155.57</v>
      </c>
    </row>
    <row r="912" spans="1:10" s="19" customFormat="1" ht="12.75" x14ac:dyDescent="0.2">
      <c r="A912" s="3" t="s">
        <v>42</v>
      </c>
      <c r="B912" s="3" t="s">
        <v>638</v>
      </c>
      <c r="C912" s="17" t="s">
        <v>201</v>
      </c>
      <c r="D912" s="2" t="s">
        <v>200</v>
      </c>
      <c r="E912" s="17"/>
      <c r="F912" s="17"/>
      <c r="G912" s="18">
        <v>60.345066304584343</v>
      </c>
      <c r="H912" s="18">
        <v>2.8517616908727073</v>
      </c>
      <c r="I912" s="18">
        <v>7.2692253917703944</v>
      </c>
      <c r="J912" s="18">
        <v>70.466053387227447</v>
      </c>
    </row>
    <row r="913" spans="1:10" ht="12.75" x14ac:dyDescent="0.2">
      <c r="A913" s="3" t="s">
        <v>42</v>
      </c>
      <c r="B913" s="3" t="s">
        <v>638</v>
      </c>
      <c r="C913" s="6"/>
      <c r="D913" s="6"/>
      <c r="E913" s="17"/>
      <c r="F913" s="17"/>
      <c r="G913" s="8"/>
      <c r="H913" s="8"/>
      <c r="I913" s="8"/>
      <c r="J913" s="8"/>
    </row>
    <row r="914" spans="1:10" ht="12.75" x14ac:dyDescent="0.2">
      <c r="A914" s="11" t="s">
        <v>129</v>
      </c>
      <c r="B914" s="11" t="s">
        <v>639</v>
      </c>
      <c r="C914" s="12"/>
      <c r="D914" s="7" t="s">
        <v>258</v>
      </c>
      <c r="E914" s="9" t="s">
        <v>257</v>
      </c>
      <c r="F914" s="9"/>
      <c r="G914" s="13"/>
      <c r="H914" s="13"/>
      <c r="I914" s="13"/>
      <c r="J914" s="13"/>
    </row>
    <row r="915" spans="1:10" s="16" customFormat="1" ht="15" x14ac:dyDescent="0.25">
      <c r="A915" s="3" t="s">
        <v>129</v>
      </c>
      <c r="B915" s="3" t="s">
        <v>639</v>
      </c>
      <c r="C915" s="14" t="s">
        <v>202</v>
      </c>
      <c r="D915" s="15" t="s">
        <v>203</v>
      </c>
      <c r="E915" s="14"/>
      <c r="F915" s="15"/>
      <c r="G915" s="1">
        <v>775840.43</v>
      </c>
      <c r="H915" s="1">
        <v>109779.81</v>
      </c>
      <c r="I915" s="1">
        <v>212293.03</v>
      </c>
      <c r="J915" s="1">
        <v>1097913.27</v>
      </c>
    </row>
    <row r="916" spans="1:10" ht="12.75" x14ac:dyDescent="0.2">
      <c r="A916" s="3" t="s">
        <v>129</v>
      </c>
      <c r="B916" s="3" t="s">
        <v>639</v>
      </c>
      <c r="C916" s="6" t="s">
        <v>202</v>
      </c>
      <c r="D916" s="6" t="s">
        <v>698</v>
      </c>
      <c r="E916" s="17"/>
      <c r="F916" s="17">
        <v>191.3</v>
      </c>
      <c r="G916" s="8">
        <v>4055.62</v>
      </c>
      <c r="H916" s="8">
        <v>573.86</v>
      </c>
      <c r="I916" s="8">
        <v>1109.74</v>
      </c>
      <c r="J916" s="8">
        <v>5739.22</v>
      </c>
    </row>
    <row r="917" spans="1:10" ht="12.75" x14ac:dyDescent="0.2">
      <c r="A917" s="3" t="str">
        <f>A916</f>
        <v>2840</v>
      </c>
      <c r="B917" s="3" t="str">
        <f>B916</f>
        <v>SAN MNORWOOD R-2J</v>
      </c>
      <c r="C917" s="55" t="str">
        <f>C916</f>
        <v xml:space="preserve">$ </v>
      </c>
      <c r="D917" s="6" t="s">
        <v>699</v>
      </c>
      <c r="F917" s="17">
        <v>199</v>
      </c>
      <c r="G917" s="8">
        <v>3898.7</v>
      </c>
      <c r="H917" s="8">
        <v>551.66</v>
      </c>
      <c r="I917" s="8">
        <v>1066.8</v>
      </c>
      <c r="J917" s="8">
        <v>5517.15</v>
      </c>
    </row>
    <row r="918" spans="1:10" s="19" customFormat="1" ht="12.75" x14ac:dyDescent="0.2">
      <c r="A918" s="3" t="s">
        <v>129</v>
      </c>
      <c r="B918" s="3" t="s">
        <v>639</v>
      </c>
      <c r="C918" s="17" t="s">
        <v>201</v>
      </c>
      <c r="D918" s="2" t="s">
        <v>200</v>
      </c>
      <c r="E918" s="17"/>
      <c r="F918" s="17"/>
      <c r="G918" s="18">
        <v>16.469304501639385</v>
      </c>
      <c r="H918" s="18">
        <v>2.3303723924546138</v>
      </c>
      <c r="I918" s="18">
        <v>4.5064918241572753</v>
      </c>
      <c r="J918" s="18">
        <v>23.306168718251275</v>
      </c>
    </row>
    <row r="919" spans="1:10" ht="12.75" x14ac:dyDescent="0.2">
      <c r="A919" s="3" t="s">
        <v>129</v>
      </c>
      <c r="B919" s="3" t="s">
        <v>639</v>
      </c>
      <c r="C919" s="6"/>
      <c r="D919" s="6"/>
      <c r="E919" s="17"/>
      <c r="F919" s="17"/>
      <c r="G919" s="8"/>
      <c r="H919" s="8"/>
      <c r="I919" s="8"/>
      <c r="J919" s="8"/>
    </row>
    <row r="920" spans="1:10" ht="12.75" x14ac:dyDescent="0.2">
      <c r="A920" s="11" t="s">
        <v>79</v>
      </c>
      <c r="B920" s="11" t="s">
        <v>640</v>
      </c>
      <c r="C920" s="12"/>
      <c r="D920" s="7" t="s">
        <v>255</v>
      </c>
      <c r="E920" s="9" t="s">
        <v>256</v>
      </c>
      <c r="F920" s="9"/>
      <c r="G920" s="13"/>
      <c r="H920" s="13"/>
      <c r="I920" s="13"/>
      <c r="J920" s="13"/>
    </row>
    <row r="921" spans="1:10" s="16" customFormat="1" ht="15" x14ac:dyDescent="0.25">
      <c r="A921" s="3" t="s">
        <v>79</v>
      </c>
      <c r="B921" s="3" t="s">
        <v>640</v>
      </c>
      <c r="C921" s="14" t="s">
        <v>202</v>
      </c>
      <c r="D921" s="15" t="s">
        <v>203</v>
      </c>
      <c r="E921" s="14"/>
      <c r="F921" s="15"/>
      <c r="G921" s="1">
        <v>1347960.54</v>
      </c>
      <c r="H921" s="1">
        <v>132751</v>
      </c>
      <c r="I921" s="1">
        <v>528411.12</v>
      </c>
      <c r="J921" s="1">
        <v>2009122.6600000001</v>
      </c>
    </row>
    <row r="922" spans="1:10" ht="12.75" x14ac:dyDescent="0.2">
      <c r="A922" s="3" t="s">
        <v>79</v>
      </c>
      <c r="B922" s="3" t="s">
        <v>640</v>
      </c>
      <c r="C922" s="6" t="s">
        <v>202</v>
      </c>
      <c r="D922" s="6" t="s">
        <v>698</v>
      </c>
      <c r="E922" s="17"/>
      <c r="F922" s="17">
        <v>789.2</v>
      </c>
      <c r="G922" s="8">
        <v>1708.01</v>
      </c>
      <c r="H922" s="8">
        <v>168.21</v>
      </c>
      <c r="I922" s="8">
        <v>669.55</v>
      </c>
      <c r="J922" s="8">
        <v>2545.77</v>
      </c>
    </row>
    <row r="923" spans="1:10" ht="12.75" x14ac:dyDescent="0.2">
      <c r="A923" s="3" t="str">
        <f>A922</f>
        <v>2862</v>
      </c>
      <c r="B923" s="3" t="str">
        <f>B922</f>
        <v>SEDGWJULESBURG RE</v>
      </c>
      <c r="C923" s="55" t="str">
        <f>C922</f>
        <v xml:space="preserve">$ </v>
      </c>
      <c r="D923" s="6" t="s">
        <v>699</v>
      </c>
      <c r="F923" s="17">
        <v>775</v>
      </c>
      <c r="G923" s="8">
        <v>1739.3</v>
      </c>
      <c r="H923" s="8">
        <v>171.29</v>
      </c>
      <c r="I923" s="8">
        <v>681.82</v>
      </c>
      <c r="J923" s="8">
        <v>2592.42</v>
      </c>
    </row>
    <row r="924" spans="1:10" s="19" customFormat="1" ht="12.75" x14ac:dyDescent="0.2">
      <c r="A924" s="3" t="s">
        <v>79</v>
      </c>
      <c r="B924" s="3" t="s">
        <v>640</v>
      </c>
      <c r="C924" s="17" t="s">
        <v>201</v>
      </c>
      <c r="D924" s="2" t="s">
        <v>200</v>
      </c>
      <c r="E924" s="17"/>
      <c r="F924" s="17"/>
      <c r="G924" s="18">
        <v>8.2380968271212804</v>
      </c>
      <c r="H924" s="18">
        <v>0.81131128059370139</v>
      </c>
      <c r="I924" s="18">
        <v>3.2293986670319015</v>
      </c>
      <c r="J924" s="18">
        <v>12.278806774746885</v>
      </c>
    </row>
    <row r="925" spans="1:10" ht="12.75" x14ac:dyDescent="0.2">
      <c r="A925" s="3" t="s">
        <v>79</v>
      </c>
      <c r="B925" s="3" t="s">
        <v>640</v>
      </c>
      <c r="C925" s="6"/>
      <c r="D925" s="6"/>
      <c r="E925" s="17"/>
      <c r="F925" s="17"/>
      <c r="G925" s="8"/>
      <c r="H925" s="8"/>
      <c r="I925" s="8"/>
      <c r="J925" s="8"/>
    </row>
    <row r="926" spans="1:10" ht="12.75" x14ac:dyDescent="0.2">
      <c r="A926" s="11" t="s">
        <v>138</v>
      </c>
      <c r="B926" s="11" t="s">
        <v>641</v>
      </c>
      <c r="C926" s="12"/>
      <c r="D926" s="7" t="s">
        <v>255</v>
      </c>
      <c r="E926" s="9" t="s">
        <v>714</v>
      </c>
      <c r="F926" s="9"/>
      <c r="G926" s="13"/>
      <c r="H926" s="13"/>
      <c r="I926" s="13"/>
      <c r="J926" s="13"/>
    </row>
    <row r="927" spans="1:10" s="16" customFormat="1" ht="15" x14ac:dyDescent="0.25">
      <c r="A927" s="3" t="s">
        <v>138</v>
      </c>
      <c r="B927" s="3" t="s">
        <v>641</v>
      </c>
      <c r="C927" s="14" t="s">
        <v>202</v>
      </c>
      <c r="D927" s="15" t="s">
        <v>203</v>
      </c>
      <c r="E927" s="14"/>
      <c r="F927" s="15"/>
      <c r="G927" s="1">
        <v>1134190.98</v>
      </c>
      <c r="H927" s="1">
        <v>129578.01999999999</v>
      </c>
      <c r="I927" s="1">
        <v>189623.84999999998</v>
      </c>
      <c r="J927" s="1">
        <v>1453392.85</v>
      </c>
    </row>
    <row r="928" spans="1:10" ht="12.75" x14ac:dyDescent="0.2">
      <c r="A928" s="3" t="s">
        <v>138</v>
      </c>
      <c r="B928" s="3" t="s">
        <v>641</v>
      </c>
      <c r="C928" s="6" t="s">
        <v>202</v>
      </c>
      <c r="D928" s="6" t="s">
        <v>698</v>
      </c>
      <c r="E928" s="17"/>
      <c r="F928" s="17">
        <v>142.6</v>
      </c>
      <c r="G928" s="8">
        <v>7953.65</v>
      </c>
      <c r="H928" s="8">
        <v>908.68</v>
      </c>
      <c r="I928" s="8">
        <v>1329.76</v>
      </c>
      <c r="J928" s="8">
        <v>10192.1</v>
      </c>
    </row>
    <row r="929" spans="1:10" ht="12.75" x14ac:dyDescent="0.2">
      <c r="A929" s="3" t="str">
        <f>A928</f>
        <v>2865</v>
      </c>
      <c r="B929" s="3" t="str">
        <f>B928</f>
        <v>SEDGWPLATTE VALLE</v>
      </c>
      <c r="C929" s="55" t="str">
        <f>C928</f>
        <v xml:space="preserve">$ </v>
      </c>
      <c r="D929" s="6" t="s">
        <v>699</v>
      </c>
      <c r="F929" s="17">
        <v>133</v>
      </c>
      <c r="G929" s="8">
        <v>8527.75</v>
      </c>
      <c r="H929" s="8">
        <v>974.27</v>
      </c>
      <c r="I929" s="8">
        <v>1425.74</v>
      </c>
      <c r="J929" s="8">
        <v>10927.77</v>
      </c>
    </row>
    <row r="930" spans="1:10" s="19" customFormat="1" ht="12.75" x14ac:dyDescent="0.2">
      <c r="A930" s="3" t="s">
        <v>138</v>
      </c>
      <c r="B930" s="3" t="s">
        <v>641</v>
      </c>
      <c r="C930" s="17" t="s">
        <v>201</v>
      </c>
      <c r="D930" s="2" t="s">
        <v>200</v>
      </c>
      <c r="E930" s="17"/>
      <c r="F930" s="17"/>
      <c r="G930" s="18">
        <v>31.986477311645093</v>
      </c>
      <c r="H930" s="18">
        <v>3.6543619812757582</v>
      </c>
      <c r="I930" s="18">
        <v>5.3477757121395832</v>
      </c>
      <c r="J930" s="18">
        <v>40.988615005060439</v>
      </c>
    </row>
    <row r="931" spans="1:10" ht="12.75" x14ac:dyDescent="0.2">
      <c r="A931" s="3" t="s">
        <v>138</v>
      </c>
      <c r="B931" s="3" t="s">
        <v>641</v>
      </c>
      <c r="C931" s="6"/>
      <c r="D931" s="6"/>
      <c r="E931" s="17"/>
      <c r="F931" s="17"/>
      <c r="G931" s="8"/>
      <c r="H931" s="8"/>
      <c r="I931" s="8"/>
      <c r="J931" s="8"/>
    </row>
    <row r="932" spans="1:10" ht="12.75" x14ac:dyDescent="0.2">
      <c r="A932" s="11" t="s">
        <v>18</v>
      </c>
      <c r="B932" s="11" t="s">
        <v>642</v>
      </c>
      <c r="C932" s="12"/>
      <c r="D932" s="7" t="s">
        <v>254</v>
      </c>
      <c r="E932" s="9" t="s">
        <v>253</v>
      </c>
      <c r="F932" s="9"/>
      <c r="G932" s="13"/>
      <c r="H932" s="13"/>
      <c r="I932" s="13"/>
      <c r="J932" s="13"/>
    </row>
    <row r="933" spans="1:10" s="16" customFormat="1" ht="15" x14ac:dyDescent="0.25">
      <c r="A933" s="3" t="s">
        <v>18</v>
      </c>
      <c r="B933" s="3" t="s">
        <v>642</v>
      </c>
      <c r="C933" s="14" t="s">
        <v>202</v>
      </c>
      <c r="D933" s="15" t="s">
        <v>203</v>
      </c>
      <c r="E933" s="14"/>
      <c r="F933" s="15"/>
      <c r="G933" s="1">
        <v>45866024.859999985</v>
      </c>
      <c r="H933" s="1">
        <v>2237090.7000000002</v>
      </c>
      <c r="I933" s="1">
        <v>4392264.9899999993</v>
      </c>
      <c r="J933" s="1">
        <v>52495380.54999999</v>
      </c>
    </row>
    <row r="934" spans="1:10" ht="12.75" x14ac:dyDescent="0.2">
      <c r="A934" s="3" t="s">
        <v>18</v>
      </c>
      <c r="B934" s="3" t="s">
        <v>642</v>
      </c>
      <c r="C934" s="6" t="s">
        <v>202</v>
      </c>
      <c r="D934" s="6" t="s">
        <v>698</v>
      </c>
      <c r="E934" s="17"/>
      <c r="F934" s="17">
        <v>3541</v>
      </c>
      <c r="G934" s="8">
        <v>12952.85</v>
      </c>
      <c r="H934" s="8">
        <v>631.77</v>
      </c>
      <c r="I934" s="8">
        <v>1240.4000000000001</v>
      </c>
      <c r="J934" s="8">
        <v>14825.02</v>
      </c>
    </row>
    <row r="935" spans="1:10" ht="12.75" x14ac:dyDescent="0.2">
      <c r="A935" s="3" t="str">
        <f>A934</f>
        <v>3000</v>
      </c>
      <c r="B935" s="3" t="str">
        <f>B934</f>
        <v>SUMMISUMMIT RE-1</v>
      </c>
      <c r="C935" s="55" t="str">
        <f>C934</f>
        <v xml:space="preserve">$ </v>
      </c>
      <c r="D935" s="6" t="s">
        <v>699</v>
      </c>
      <c r="F935" s="17">
        <v>3620</v>
      </c>
      <c r="G935" s="8">
        <v>12670.17</v>
      </c>
      <c r="H935" s="8">
        <v>617.98</v>
      </c>
      <c r="I935" s="8">
        <v>1213.33</v>
      </c>
      <c r="J935" s="8">
        <v>14501.49</v>
      </c>
    </row>
    <row r="936" spans="1:10" s="19" customFormat="1" ht="12.75" x14ac:dyDescent="0.2">
      <c r="A936" s="3" t="s">
        <v>18</v>
      </c>
      <c r="B936" s="3" t="s">
        <v>642</v>
      </c>
      <c r="C936" s="17" t="s">
        <v>201</v>
      </c>
      <c r="D936" s="2" t="s">
        <v>200</v>
      </c>
      <c r="E936" s="17"/>
      <c r="F936" s="17"/>
      <c r="G936" s="18">
        <v>68.334990686642783</v>
      </c>
      <c r="H936" s="18">
        <v>3.3330024264430063</v>
      </c>
      <c r="I936" s="18">
        <v>6.5439590219791546</v>
      </c>
      <c r="J936" s="18">
        <v>78.211952135064948</v>
      </c>
    </row>
    <row r="937" spans="1:10" ht="12.75" x14ac:dyDescent="0.2">
      <c r="A937" s="3" t="s">
        <v>18</v>
      </c>
      <c r="B937" s="3" t="s">
        <v>642</v>
      </c>
      <c r="C937" s="6"/>
      <c r="D937" s="6"/>
      <c r="E937" s="17"/>
      <c r="F937" s="17"/>
      <c r="G937" s="8"/>
      <c r="H937" s="8"/>
      <c r="I937" s="8"/>
      <c r="J937" s="8"/>
    </row>
    <row r="938" spans="1:10" ht="12.75" x14ac:dyDescent="0.2">
      <c r="A938" s="11" t="s">
        <v>81</v>
      </c>
      <c r="B938" s="11" t="s">
        <v>643</v>
      </c>
      <c r="C938" s="12"/>
      <c r="D938" s="7" t="s">
        <v>251</v>
      </c>
      <c r="E938" s="9" t="s">
        <v>252</v>
      </c>
      <c r="F938" s="9"/>
      <c r="G938" s="13"/>
      <c r="H938" s="13"/>
      <c r="I938" s="13"/>
      <c r="J938" s="13"/>
    </row>
    <row r="939" spans="1:10" s="16" customFormat="1" ht="15" x14ac:dyDescent="0.25">
      <c r="A939" s="3" t="s">
        <v>81</v>
      </c>
      <c r="B939" s="3" t="s">
        <v>643</v>
      </c>
      <c r="C939" s="14" t="s">
        <v>202</v>
      </c>
      <c r="D939" s="15" t="s">
        <v>203</v>
      </c>
      <c r="E939" s="14"/>
      <c r="F939" s="15"/>
      <c r="G939" s="1">
        <v>5154687.2299999995</v>
      </c>
      <c r="H939" s="1">
        <v>635140.61</v>
      </c>
      <c r="I939" s="1">
        <v>551790.95000000007</v>
      </c>
      <c r="J939" s="1">
        <v>6341618.79</v>
      </c>
    </row>
    <row r="940" spans="1:10" ht="12.75" x14ac:dyDescent="0.2">
      <c r="A940" s="3" t="s">
        <v>81</v>
      </c>
      <c r="B940" s="3" t="s">
        <v>643</v>
      </c>
      <c r="C940" s="6" t="s">
        <v>202</v>
      </c>
      <c r="D940" s="6" t="s">
        <v>698</v>
      </c>
      <c r="E940" s="17"/>
      <c r="F940" s="17">
        <v>347</v>
      </c>
      <c r="G940" s="8">
        <v>14855.01</v>
      </c>
      <c r="H940" s="8">
        <v>1830.38</v>
      </c>
      <c r="I940" s="8">
        <v>1590.18</v>
      </c>
      <c r="J940" s="8">
        <v>18275.560000000001</v>
      </c>
    </row>
    <row r="941" spans="1:10" ht="12.75" x14ac:dyDescent="0.2">
      <c r="A941" s="3" t="str">
        <f>A940</f>
        <v>3010</v>
      </c>
      <c r="B941" s="3" t="str">
        <f>B940</f>
        <v>TELLECRIPPLE CREE</v>
      </c>
      <c r="C941" s="55" t="str">
        <f>C940</f>
        <v xml:space="preserve">$ </v>
      </c>
      <c r="D941" s="6" t="s">
        <v>699</v>
      </c>
      <c r="F941" s="17">
        <v>352</v>
      </c>
      <c r="G941" s="8">
        <v>14644</v>
      </c>
      <c r="H941" s="8">
        <v>1804.38</v>
      </c>
      <c r="I941" s="8">
        <v>1567.59</v>
      </c>
      <c r="J941" s="8">
        <v>18015.96</v>
      </c>
    </row>
    <row r="942" spans="1:10" s="19" customFormat="1" ht="12.75" x14ac:dyDescent="0.2">
      <c r="A942" s="3" t="s">
        <v>81</v>
      </c>
      <c r="B942" s="3" t="s">
        <v>643</v>
      </c>
      <c r="C942" s="17" t="s">
        <v>201</v>
      </c>
      <c r="D942" s="2" t="s">
        <v>200</v>
      </c>
      <c r="E942" s="17"/>
      <c r="F942" s="17"/>
      <c r="G942" s="18">
        <v>51.329947578487761</v>
      </c>
      <c r="H942" s="18">
        <v>6.3246774753914101</v>
      </c>
      <c r="I942" s="18">
        <v>5.4946884794373769</v>
      </c>
      <c r="J942" s="18">
        <v>63.149313533316551</v>
      </c>
    </row>
    <row r="943" spans="1:10" ht="12.75" x14ac:dyDescent="0.2">
      <c r="A943" s="3" t="s">
        <v>81</v>
      </c>
      <c r="B943" s="3" t="s">
        <v>643</v>
      </c>
      <c r="C943" s="6"/>
      <c r="D943" s="6"/>
      <c r="E943" s="17"/>
      <c r="F943" s="17"/>
      <c r="G943" s="8"/>
      <c r="H943" s="8"/>
      <c r="I943" s="8"/>
      <c r="J943" s="8"/>
    </row>
    <row r="944" spans="1:10" ht="12.75" x14ac:dyDescent="0.2">
      <c r="A944" s="11" t="s">
        <v>176</v>
      </c>
      <c r="B944" s="11" t="s">
        <v>644</v>
      </c>
      <c r="C944" s="12"/>
      <c r="D944" s="7" t="s">
        <v>251</v>
      </c>
      <c r="E944" s="9" t="s">
        <v>250</v>
      </c>
      <c r="F944" s="9"/>
      <c r="G944" s="13"/>
      <c r="H944" s="13"/>
      <c r="I944" s="13"/>
      <c r="J944" s="13"/>
    </row>
    <row r="945" spans="1:10" s="16" customFormat="1" ht="15" x14ac:dyDescent="0.25">
      <c r="A945" s="3" t="s">
        <v>176</v>
      </c>
      <c r="B945" s="3" t="s">
        <v>644</v>
      </c>
      <c r="C945" s="14" t="s">
        <v>202</v>
      </c>
      <c r="D945" s="15" t="s">
        <v>203</v>
      </c>
      <c r="E945" s="14"/>
      <c r="F945" s="15"/>
      <c r="G945" s="1">
        <v>9225474.0499999989</v>
      </c>
      <c r="H945" s="1">
        <v>936932.39</v>
      </c>
      <c r="I945" s="1">
        <v>4335357.33</v>
      </c>
      <c r="J945" s="1">
        <v>14497763.77</v>
      </c>
    </row>
    <row r="946" spans="1:10" ht="12.75" x14ac:dyDescent="0.2">
      <c r="A946" s="3" t="s">
        <v>176</v>
      </c>
      <c r="B946" s="3" t="s">
        <v>644</v>
      </c>
      <c r="C946" s="6" t="s">
        <v>202</v>
      </c>
      <c r="D946" s="6" t="s">
        <v>698</v>
      </c>
      <c r="E946" s="17"/>
      <c r="F946" s="17">
        <v>2106.3000000000002</v>
      </c>
      <c r="G946" s="8">
        <v>4379.9399999999996</v>
      </c>
      <c r="H946" s="8">
        <v>444.82</v>
      </c>
      <c r="I946" s="8">
        <v>2058.2800000000002</v>
      </c>
      <c r="J946" s="8">
        <v>6883.05</v>
      </c>
    </row>
    <row r="947" spans="1:10" ht="12.75" x14ac:dyDescent="0.2">
      <c r="A947" s="3" t="str">
        <f>A946</f>
        <v>3020</v>
      </c>
      <c r="B947" s="3" t="str">
        <f>B946</f>
        <v>TELLEWOODLAND PAR</v>
      </c>
      <c r="C947" s="55" t="str">
        <f>C946</f>
        <v xml:space="preserve">$ </v>
      </c>
      <c r="D947" s="6" t="s">
        <v>699</v>
      </c>
      <c r="F947" s="17">
        <v>1832</v>
      </c>
      <c r="G947" s="8">
        <v>5035.74</v>
      </c>
      <c r="H947" s="8">
        <v>511.43</v>
      </c>
      <c r="I947" s="8">
        <v>2366.46</v>
      </c>
      <c r="J947" s="8">
        <v>7913.63</v>
      </c>
    </row>
    <row r="948" spans="1:10" s="19" customFormat="1" ht="12.75" x14ac:dyDescent="0.2">
      <c r="A948" s="3" t="s">
        <v>176</v>
      </c>
      <c r="B948" s="3" t="s">
        <v>644</v>
      </c>
      <c r="C948" s="17" t="s">
        <v>201</v>
      </c>
      <c r="D948" s="2" t="s">
        <v>200</v>
      </c>
      <c r="E948" s="17"/>
      <c r="F948" s="17"/>
      <c r="G948" s="18">
        <v>30.560873632555154</v>
      </c>
      <c r="H948" s="18">
        <v>3.1037399506898931</v>
      </c>
      <c r="I948" s="18">
        <v>14.361571751871301</v>
      </c>
      <c r="J948" s="18">
        <v>48.026185335116352</v>
      </c>
    </row>
    <row r="949" spans="1:10" ht="12.75" x14ac:dyDescent="0.2">
      <c r="A949" s="3" t="s">
        <v>176</v>
      </c>
      <c r="B949" s="3" t="s">
        <v>644</v>
      </c>
      <c r="C949" s="6"/>
      <c r="D949" s="6"/>
      <c r="E949" s="17"/>
      <c r="F949" s="17"/>
      <c r="G949" s="8"/>
      <c r="H949" s="8"/>
      <c r="I949" s="8"/>
      <c r="J949" s="8"/>
    </row>
    <row r="950" spans="1:10" ht="12.75" x14ac:dyDescent="0.2">
      <c r="A950" s="11" t="s">
        <v>162</v>
      </c>
      <c r="B950" s="11" t="s">
        <v>645</v>
      </c>
      <c r="C950" s="12"/>
      <c r="D950" s="7" t="s">
        <v>245</v>
      </c>
      <c r="E950" s="9" t="s">
        <v>249</v>
      </c>
      <c r="F950" s="9"/>
      <c r="G950" s="13"/>
      <c r="H950" s="13"/>
      <c r="I950" s="13"/>
      <c r="J950" s="13"/>
    </row>
    <row r="951" spans="1:10" s="16" customFormat="1" ht="15" x14ac:dyDescent="0.25">
      <c r="A951" s="3" t="s">
        <v>162</v>
      </c>
      <c r="B951" s="3" t="s">
        <v>645</v>
      </c>
      <c r="C951" s="14" t="s">
        <v>202</v>
      </c>
      <c r="D951" s="15" t="s">
        <v>203</v>
      </c>
      <c r="E951" s="14"/>
      <c r="F951" s="15"/>
      <c r="G951" s="1">
        <v>1711643.04</v>
      </c>
      <c r="H951" s="1">
        <v>180185.73</v>
      </c>
      <c r="I951" s="1">
        <v>415550.71</v>
      </c>
      <c r="J951" s="1">
        <v>2307379.48</v>
      </c>
    </row>
    <row r="952" spans="1:10" ht="12.75" x14ac:dyDescent="0.2">
      <c r="A952" s="3" t="s">
        <v>162</v>
      </c>
      <c r="B952" s="3" t="s">
        <v>645</v>
      </c>
      <c r="C952" s="6" t="s">
        <v>202</v>
      </c>
      <c r="D952" s="6" t="s">
        <v>698</v>
      </c>
      <c r="E952" s="17"/>
      <c r="F952" s="17">
        <v>416</v>
      </c>
      <c r="G952" s="8">
        <v>4114.53</v>
      </c>
      <c r="H952" s="8">
        <v>433.14</v>
      </c>
      <c r="I952" s="8">
        <v>998.92</v>
      </c>
      <c r="J952" s="8">
        <v>5546.59</v>
      </c>
    </row>
    <row r="953" spans="1:10" ht="12.75" x14ac:dyDescent="0.2">
      <c r="A953" s="3" t="str">
        <f>A952</f>
        <v>3030</v>
      </c>
      <c r="B953" s="3" t="str">
        <f>B952</f>
        <v>WASHIAKRON R-1</v>
      </c>
      <c r="C953" s="55" t="str">
        <f>C952</f>
        <v xml:space="preserve">$ </v>
      </c>
      <c r="D953" s="6" t="s">
        <v>699</v>
      </c>
      <c r="F953" s="17">
        <v>411</v>
      </c>
      <c r="G953" s="8">
        <v>4164.58</v>
      </c>
      <c r="H953" s="8">
        <v>438.41</v>
      </c>
      <c r="I953" s="8">
        <v>1011.07</v>
      </c>
      <c r="J953" s="8">
        <v>5614.06</v>
      </c>
    </row>
    <row r="954" spans="1:10" s="19" customFormat="1" ht="12.75" x14ac:dyDescent="0.2">
      <c r="A954" s="3" t="s">
        <v>162</v>
      </c>
      <c r="B954" s="3" t="s">
        <v>645</v>
      </c>
      <c r="C954" s="17" t="s">
        <v>201</v>
      </c>
      <c r="D954" s="2" t="s">
        <v>200</v>
      </c>
      <c r="E954" s="17"/>
      <c r="F954" s="17"/>
      <c r="G954" s="18">
        <v>25.904724419830789</v>
      </c>
      <c r="H954" s="18">
        <v>2.7270064908136669</v>
      </c>
      <c r="I954" s="18">
        <v>6.2891189187524885</v>
      </c>
      <c r="J954" s="18">
        <v>34.920849829396943</v>
      </c>
    </row>
    <row r="955" spans="1:10" ht="12.75" x14ac:dyDescent="0.2">
      <c r="A955" s="3" t="s">
        <v>162</v>
      </c>
      <c r="B955" s="3" t="s">
        <v>645</v>
      </c>
      <c r="C955" s="6"/>
      <c r="D955" s="6"/>
      <c r="E955" s="17"/>
      <c r="F955" s="17"/>
      <c r="G955" s="8"/>
      <c r="H955" s="8"/>
      <c r="I955" s="8"/>
      <c r="J955" s="8"/>
    </row>
    <row r="956" spans="1:10" ht="12.75" x14ac:dyDescent="0.2">
      <c r="A956" s="11" t="s">
        <v>92</v>
      </c>
      <c r="B956" s="11" t="s">
        <v>646</v>
      </c>
      <c r="C956" s="12"/>
      <c r="D956" s="7" t="s">
        <v>245</v>
      </c>
      <c r="E956" s="9" t="s">
        <v>248</v>
      </c>
      <c r="F956" s="9"/>
      <c r="G956" s="13"/>
      <c r="H956" s="13"/>
      <c r="I956" s="13"/>
      <c r="J956" s="13"/>
    </row>
    <row r="957" spans="1:10" s="16" customFormat="1" ht="15" x14ac:dyDescent="0.25">
      <c r="A957" s="3" t="s">
        <v>92</v>
      </c>
      <c r="B957" s="3" t="s">
        <v>646</v>
      </c>
      <c r="C957" s="14" t="s">
        <v>202</v>
      </c>
      <c r="D957" s="15" t="s">
        <v>203</v>
      </c>
      <c r="E957" s="14"/>
      <c r="F957" s="15"/>
      <c r="G957" s="1">
        <v>719783.05</v>
      </c>
      <c r="H957" s="1">
        <v>80171.31</v>
      </c>
      <c r="I957" s="1">
        <v>227448.59</v>
      </c>
      <c r="J957" s="1">
        <v>1027402.9500000001</v>
      </c>
    </row>
    <row r="958" spans="1:10" ht="12.75" x14ac:dyDescent="0.2">
      <c r="A958" s="3" t="s">
        <v>92</v>
      </c>
      <c r="B958" s="3" t="s">
        <v>646</v>
      </c>
      <c r="C958" s="6" t="s">
        <v>202</v>
      </c>
      <c r="D958" s="6" t="s">
        <v>698</v>
      </c>
      <c r="E958" s="17"/>
      <c r="F958" s="17">
        <v>101.3</v>
      </c>
      <c r="G958" s="8">
        <v>7105.46</v>
      </c>
      <c r="H958" s="8">
        <v>791.42</v>
      </c>
      <c r="I958" s="8">
        <v>2245.3000000000002</v>
      </c>
      <c r="J958" s="8">
        <v>10142.18</v>
      </c>
    </row>
    <row r="959" spans="1:10" ht="12.75" x14ac:dyDescent="0.2">
      <c r="A959" s="3" t="str">
        <f>A958</f>
        <v>3040</v>
      </c>
      <c r="B959" s="3" t="str">
        <f>B958</f>
        <v>WASHIARICKAREE R-</v>
      </c>
      <c r="C959" s="55" t="str">
        <f>C958</f>
        <v xml:space="preserve">$ </v>
      </c>
      <c r="D959" s="6" t="s">
        <v>699</v>
      </c>
      <c r="F959" s="17">
        <v>101</v>
      </c>
      <c r="G959" s="8">
        <v>7126.56</v>
      </c>
      <c r="H959" s="8">
        <v>793.78</v>
      </c>
      <c r="I959" s="8">
        <v>2251.9699999999998</v>
      </c>
      <c r="J959" s="8">
        <v>10172.31</v>
      </c>
    </row>
    <row r="960" spans="1:10" s="19" customFormat="1" ht="12.75" x14ac:dyDescent="0.2">
      <c r="A960" s="3" t="s">
        <v>92</v>
      </c>
      <c r="B960" s="3" t="s">
        <v>646</v>
      </c>
      <c r="C960" s="17" t="s">
        <v>201</v>
      </c>
      <c r="D960" s="2" t="s">
        <v>200</v>
      </c>
      <c r="E960" s="17"/>
      <c r="F960" s="17"/>
      <c r="G960" s="18">
        <v>28.105881934671267</v>
      </c>
      <c r="H960" s="18">
        <v>3.1305063010415841</v>
      </c>
      <c r="I960" s="18">
        <v>8.8813472569928535</v>
      </c>
      <c r="J960" s="18">
        <v>40.117735492705705</v>
      </c>
    </row>
    <row r="961" spans="1:10" ht="12.75" x14ac:dyDescent="0.2">
      <c r="A961" s="3" t="s">
        <v>92</v>
      </c>
      <c r="B961" s="3" t="s">
        <v>646</v>
      </c>
      <c r="C961" s="6"/>
      <c r="D961" s="6"/>
      <c r="E961" s="17"/>
      <c r="F961" s="17"/>
      <c r="G961" s="8"/>
      <c r="H961" s="8"/>
      <c r="I961" s="8"/>
      <c r="J961" s="8"/>
    </row>
    <row r="962" spans="1:10" ht="12.75" x14ac:dyDescent="0.2">
      <c r="A962" s="11" t="s">
        <v>194</v>
      </c>
      <c r="B962" s="11" t="s">
        <v>647</v>
      </c>
      <c r="C962" s="12"/>
      <c r="D962" s="7" t="s">
        <v>245</v>
      </c>
      <c r="E962" s="9" t="s">
        <v>247</v>
      </c>
      <c r="F962" s="9"/>
      <c r="G962" s="13"/>
      <c r="H962" s="13"/>
      <c r="I962" s="13"/>
      <c r="J962" s="13"/>
    </row>
    <row r="963" spans="1:10" s="16" customFormat="1" ht="15" x14ac:dyDescent="0.25">
      <c r="A963" s="3" t="s">
        <v>194</v>
      </c>
      <c r="B963" s="3" t="s">
        <v>647</v>
      </c>
      <c r="C963" s="14" t="s">
        <v>202</v>
      </c>
      <c r="D963" s="15" t="s">
        <v>203</v>
      </c>
      <c r="E963" s="14"/>
      <c r="F963" s="15"/>
      <c r="G963" s="1">
        <v>758179.27</v>
      </c>
      <c r="H963" s="1">
        <v>107964.6</v>
      </c>
      <c r="I963" s="1">
        <v>198778.42000000004</v>
      </c>
      <c r="J963" s="1">
        <v>1064922.29</v>
      </c>
    </row>
    <row r="964" spans="1:10" ht="12.75" x14ac:dyDescent="0.2">
      <c r="A964" s="3" t="s">
        <v>194</v>
      </c>
      <c r="B964" s="3" t="s">
        <v>647</v>
      </c>
      <c r="C964" s="6" t="s">
        <v>202</v>
      </c>
      <c r="D964" s="6" t="s">
        <v>698</v>
      </c>
      <c r="E964" s="17"/>
      <c r="F964" s="17">
        <v>217.7</v>
      </c>
      <c r="G964" s="8">
        <v>3482.68</v>
      </c>
      <c r="H964" s="8">
        <v>495.93</v>
      </c>
      <c r="I964" s="8">
        <v>913.08</v>
      </c>
      <c r="J964" s="8">
        <v>4891.7</v>
      </c>
    </row>
    <row r="965" spans="1:10" ht="12.75" x14ac:dyDescent="0.2">
      <c r="A965" s="3" t="str">
        <f>A964</f>
        <v>3050</v>
      </c>
      <c r="B965" s="3" t="str">
        <f>B964</f>
        <v>WASHIOTIS R-3</v>
      </c>
      <c r="C965" s="55" t="str">
        <f>C964</f>
        <v xml:space="preserve">$ </v>
      </c>
      <c r="D965" s="6" t="s">
        <v>699</v>
      </c>
      <c r="F965" s="17">
        <v>211</v>
      </c>
      <c r="G965" s="8">
        <v>3593.27</v>
      </c>
      <c r="H965" s="8">
        <v>511.68</v>
      </c>
      <c r="I965" s="8">
        <v>942.08</v>
      </c>
      <c r="J965" s="8">
        <v>5047.03</v>
      </c>
    </row>
    <row r="966" spans="1:10" s="19" customFormat="1" ht="12.75" x14ac:dyDescent="0.2">
      <c r="A966" s="3" t="s">
        <v>194</v>
      </c>
      <c r="B966" s="3" t="s">
        <v>647</v>
      </c>
      <c r="C966" s="17" t="s">
        <v>201</v>
      </c>
      <c r="D966" s="2" t="s">
        <v>200</v>
      </c>
      <c r="E966" s="17"/>
      <c r="F966" s="17"/>
      <c r="G966" s="18">
        <v>18.321079437341414</v>
      </c>
      <c r="H966" s="18">
        <v>2.6089186176519847</v>
      </c>
      <c r="I966" s="18">
        <v>4.8033959346438158</v>
      </c>
      <c r="J966" s="18">
        <v>25.733393989637214</v>
      </c>
    </row>
    <row r="967" spans="1:10" ht="12.75" x14ac:dyDescent="0.2">
      <c r="A967" s="3" t="s">
        <v>194</v>
      </c>
      <c r="B967" s="3" t="s">
        <v>647</v>
      </c>
      <c r="C967" s="6"/>
      <c r="D967" s="6"/>
      <c r="E967" s="17"/>
      <c r="F967" s="17"/>
      <c r="G967" s="8"/>
      <c r="H967" s="8"/>
      <c r="I967" s="8"/>
      <c r="J967" s="8"/>
    </row>
    <row r="968" spans="1:10" ht="12.75" x14ac:dyDescent="0.2">
      <c r="A968" s="11" t="s">
        <v>180</v>
      </c>
      <c r="B968" s="11" t="s">
        <v>648</v>
      </c>
      <c r="C968" s="12"/>
      <c r="D968" s="7" t="s">
        <v>245</v>
      </c>
      <c r="E968" s="9" t="s">
        <v>246</v>
      </c>
      <c r="F968" s="9"/>
      <c r="G968" s="13"/>
      <c r="H968" s="13"/>
      <c r="I968" s="13"/>
      <c r="J968" s="13"/>
    </row>
    <row r="969" spans="1:10" s="16" customFormat="1" ht="15" x14ac:dyDescent="0.25">
      <c r="A969" s="3" t="s">
        <v>180</v>
      </c>
      <c r="B969" s="3" t="s">
        <v>648</v>
      </c>
      <c r="C969" s="14" t="s">
        <v>202</v>
      </c>
      <c r="D969" s="15" t="s">
        <v>203</v>
      </c>
      <c r="E969" s="14"/>
      <c r="F969" s="15"/>
      <c r="G969" s="1">
        <v>522797.44999999995</v>
      </c>
      <c r="H969" s="1">
        <v>52547.76</v>
      </c>
      <c r="I969" s="1">
        <v>140243.16</v>
      </c>
      <c r="J969" s="1">
        <v>715588.37</v>
      </c>
    </row>
    <row r="970" spans="1:10" ht="12.75" x14ac:dyDescent="0.2">
      <c r="A970" s="3" t="s">
        <v>180</v>
      </c>
      <c r="B970" s="3" t="s">
        <v>648</v>
      </c>
      <c r="C970" s="6" t="s">
        <v>202</v>
      </c>
      <c r="D970" s="6" t="s">
        <v>698</v>
      </c>
      <c r="E970" s="17"/>
      <c r="F970" s="17">
        <v>132</v>
      </c>
      <c r="G970" s="8">
        <v>3960.59</v>
      </c>
      <c r="H970" s="8">
        <v>398.09</v>
      </c>
      <c r="I970" s="8">
        <v>1062.45</v>
      </c>
      <c r="J970" s="8">
        <v>5421.12</v>
      </c>
    </row>
    <row r="971" spans="1:10" ht="12.75" x14ac:dyDescent="0.2">
      <c r="A971" s="3" t="str">
        <f>A970</f>
        <v>3060</v>
      </c>
      <c r="B971" s="3" t="str">
        <f>B970</f>
        <v>WASHILONE STAR 10</v>
      </c>
      <c r="C971" s="55" t="str">
        <f>C970</f>
        <v xml:space="preserve">$ </v>
      </c>
      <c r="D971" s="6" t="s">
        <v>699</v>
      </c>
      <c r="F971" s="17">
        <v>125</v>
      </c>
      <c r="G971" s="8">
        <v>4182.38</v>
      </c>
      <c r="H971" s="8">
        <v>420.38</v>
      </c>
      <c r="I971" s="8">
        <v>1121.95</v>
      </c>
      <c r="J971" s="8">
        <v>5724.71</v>
      </c>
    </row>
    <row r="972" spans="1:10" s="19" customFormat="1" ht="12.75" x14ac:dyDescent="0.2">
      <c r="A972" s="3" t="s">
        <v>180</v>
      </c>
      <c r="B972" s="3" t="s">
        <v>648</v>
      </c>
      <c r="C972" s="17" t="s">
        <v>201</v>
      </c>
      <c r="D972" s="2" t="s">
        <v>200</v>
      </c>
      <c r="E972" s="17"/>
      <c r="F972" s="17"/>
      <c r="G972" s="18">
        <v>18.976985367246364</v>
      </c>
      <c r="H972" s="18">
        <v>1.9074271930774986</v>
      </c>
      <c r="I972" s="18">
        <v>5.09067593037493</v>
      </c>
      <c r="J972" s="18">
        <v>25.975088490698795</v>
      </c>
    </row>
    <row r="973" spans="1:10" ht="12.75" x14ac:dyDescent="0.2">
      <c r="A973" s="3" t="s">
        <v>180</v>
      </c>
      <c r="B973" s="3" t="s">
        <v>648</v>
      </c>
      <c r="C973" s="6"/>
      <c r="D973" s="6"/>
      <c r="E973" s="17"/>
      <c r="F973" s="17"/>
      <c r="G973" s="8"/>
      <c r="H973" s="8"/>
      <c r="I973" s="8"/>
      <c r="J973" s="8"/>
    </row>
    <row r="974" spans="1:10" ht="12.75" x14ac:dyDescent="0.2">
      <c r="A974" s="11" t="s">
        <v>131</v>
      </c>
      <c r="B974" s="11" t="s">
        <v>649</v>
      </c>
      <c r="C974" s="12"/>
      <c r="D974" s="7" t="s">
        <v>245</v>
      </c>
      <c r="E974" s="9" t="s">
        <v>244</v>
      </c>
      <c r="F974" s="9"/>
      <c r="G974" s="13"/>
      <c r="H974" s="13"/>
      <c r="I974" s="13"/>
      <c r="J974" s="13"/>
    </row>
    <row r="975" spans="1:10" s="16" customFormat="1" ht="15" x14ac:dyDescent="0.25">
      <c r="A975" s="3" t="s">
        <v>131</v>
      </c>
      <c r="B975" s="3" t="s">
        <v>649</v>
      </c>
      <c r="C975" s="14" t="s">
        <v>202</v>
      </c>
      <c r="D975" s="15" t="s">
        <v>203</v>
      </c>
      <c r="E975" s="14"/>
      <c r="F975" s="15"/>
      <c r="G975" s="1">
        <v>1067424.42</v>
      </c>
      <c r="H975" s="1">
        <v>118112.23</v>
      </c>
      <c r="I975" s="1">
        <v>113304.2</v>
      </c>
      <c r="J975" s="1">
        <v>1298840.8499999999</v>
      </c>
    </row>
    <row r="976" spans="1:10" ht="12.75" x14ac:dyDescent="0.2">
      <c r="A976" s="3" t="s">
        <v>131</v>
      </c>
      <c r="B976" s="3" t="s">
        <v>649</v>
      </c>
      <c r="C976" s="6" t="s">
        <v>202</v>
      </c>
      <c r="D976" s="6" t="s">
        <v>698</v>
      </c>
      <c r="E976" s="17"/>
      <c r="F976" s="17">
        <v>84</v>
      </c>
      <c r="G976" s="8">
        <v>12707.43</v>
      </c>
      <c r="H976" s="8">
        <v>1406.1</v>
      </c>
      <c r="I976" s="8">
        <v>1348.86</v>
      </c>
      <c r="J976" s="8">
        <v>15462.39</v>
      </c>
    </row>
    <row r="977" spans="1:10" ht="12.75" x14ac:dyDescent="0.2">
      <c r="A977" s="3" t="str">
        <f>A976</f>
        <v>3070</v>
      </c>
      <c r="B977" s="3" t="str">
        <f>B976</f>
        <v>WASHIWOODLIN R-10</v>
      </c>
      <c r="C977" s="55" t="str">
        <f>C976</f>
        <v xml:space="preserve">$ </v>
      </c>
      <c r="D977" s="6" t="s">
        <v>699</v>
      </c>
      <c r="F977" s="17">
        <v>72</v>
      </c>
      <c r="G977" s="8">
        <v>14825.34</v>
      </c>
      <c r="H977" s="8">
        <v>1640.45</v>
      </c>
      <c r="I977" s="8">
        <v>1573.67</v>
      </c>
      <c r="J977" s="8">
        <v>18039.46</v>
      </c>
    </row>
    <row r="978" spans="1:10" s="19" customFormat="1" ht="12.75" x14ac:dyDescent="0.2">
      <c r="A978" s="3" t="s">
        <v>131</v>
      </c>
      <c r="B978" s="3" t="s">
        <v>649</v>
      </c>
      <c r="C978" s="17" t="s">
        <v>201</v>
      </c>
      <c r="D978" s="2" t="s">
        <v>200</v>
      </c>
      <c r="E978" s="17"/>
      <c r="F978" s="17"/>
      <c r="G978" s="18">
        <v>44.755652495126519</v>
      </c>
      <c r="H978" s="18">
        <v>4.9522849789256815</v>
      </c>
      <c r="I978" s="18">
        <v>4.750690827776185</v>
      </c>
      <c r="J978" s="18">
        <v>54.458628301828384</v>
      </c>
    </row>
    <row r="979" spans="1:10" ht="12.75" x14ac:dyDescent="0.2">
      <c r="A979" s="3" t="s">
        <v>131</v>
      </c>
      <c r="B979" s="3" t="s">
        <v>649</v>
      </c>
      <c r="C979" s="6"/>
      <c r="D979" s="6"/>
      <c r="E979" s="17"/>
      <c r="F979" s="17"/>
      <c r="G979" s="8"/>
      <c r="H979" s="8"/>
      <c r="I979" s="8"/>
      <c r="J979" s="8"/>
    </row>
    <row r="980" spans="1:10" ht="12.75" x14ac:dyDescent="0.2">
      <c r="A980" s="11" t="s">
        <v>190</v>
      </c>
      <c r="B980" s="11" t="s">
        <v>650</v>
      </c>
      <c r="C980" s="12"/>
      <c r="D980" s="7" t="s">
        <v>234</v>
      </c>
      <c r="E980" s="9" t="s">
        <v>243</v>
      </c>
      <c r="F980" s="9"/>
      <c r="G980" s="13"/>
      <c r="H980" s="13"/>
      <c r="I980" s="13"/>
      <c r="J980" s="13"/>
    </row>
    <row r="981" spans="1:10" s="16" customFormat="1" ht="15" x14ac:dyDescent="0.25">
      <c r="A981" s="3" t="s">
        <v>190</v>
      </c>
      <c r="B981" s="3" t="s">
        <v>650</v>
      </c>
      <c r="C981" s="14" t="s">
        <v>202</v>
      </c>
      <c r="D981" s="15" t="s">
        <v>203</v>
      </c>
      <c r="E981" s="14"/>
      <c r="F981" s="15"/>
      <c r="G981" s="1">
        <v>17162446.099999998</v>
      </c>
      <c r="H981" s="1">
        <v>935376.2</v>
      </c>
      <c r="I981" s="1">
        <v>1906554.66</v>
      </c>
      <c r="J981" s="1">
        <v>20004376.959999997</v>
      </c>
    </row>
    <row r="982" spans="1:10" ht="12.75" x14ac:dyDescent="0.2">
      <c r="A982" s="3" t="s">
        <v>190</v>
      </c>
      <c r="B982" s="3" t="s">
        <v>650</v>
      </c>
      <c r="C982" s="6" t="s">
        <v>202</v>
      </c>
      <c r="D982" s="6" t="s">
        <v>698</v>
      </c>
      <c r="E982" s="17"/>
      <c r="F982" s="17">
        <v>1869.7</v>
      </c>
      <c r="G982" s="8">
        <v>9179.25</v>
      </c>
      <c r="H982" s="8">
        <v>500.28</v>
      </c>
      <c r="I982" s="8">
        <v>1019.71</v>
      </c>
      <c r="J982" s="8">
        <v>10699.24</v>
      </c>
    </row>
    <row r="983" spans="1:10" ht="12.75" x14ac:dyDescent="0.2">
      <c r="A983" s="3" t="str">
        <f>A982</f>
        <v>3080</v>
      </c>
      <c r="B983" s="3" t="str">
        <f>B982</f>
        <v>WELDWELD RE-1</v>
      </c>
      <c r="C983" s="55" t="str">
        <f>C982</f>
        <v xml:space="preserve">$ </v>
      </c>
      <c r="D983" s="6" t="s">
        <v>699</v>
      </c>
      <c r="F983" s="17">
        <v>1892</v>
      </c>
      <c r="G983" s="8">
        <v>9071.06</v>
      </c>
      <c r="H983" s="8">
        <v>494.38</v>
      </c>
      <c r="I983" s="8">
        <v>1007.69</v>
      </c>
      <c r="J983" s="8">
        <v>10573.14</v>
      </c>
    </row>
    <row r="984" spans="1:10" s="19" customFormat="1" ht="12.75" x14ac:dyDescent="0.2">
      <c r="A984" s="3" t="s">
        <v>190</v>
      </c>
      <c r="B984" s="3" t="s">
        <v>650</v>
      </c>
      <c r="C984" s="17" t="s">
        <v>201</v>
      </c>
      <c r="D984" s="2" t="s">
        <v>200</v>
      </c>
      <c r="E984" s="17"/>
      <c r="F984" s="17"/>
      <c r="G984" s="18">
        <v>50.838318010152577</v>
      </c>
      <c r="H984" s="18">
        <v>2.7707561286807527</v>
      </c>
      <c r="I984" s="18">
        <v>5.6475651281910411</v>
      </c>
      <c r="J984" s="18">
        <v>59.256639267024369</v>
      </c>
    </row>
    <row r="985" spans="1:10" ht="12.75" x14ac:dyDescent="0.2">
      <c r="A985" s="3" t="s">
        <v>190</v>
      </c>
      <c r="B985" s="3" t="s">
        <v>650</v>
      </c>
      <c r="C985" s="6"/>
      <c r="D985" s="6"/>
      <c r="E985" s="17"/>
      <c r="F985" s="17"/>
      <c r="G985" s="8"/>
      <c r="H985" s="8"/>
      <c r="I985" s="8"/>
      <c r="J985" s="8"/>
    </row>
    <row r="986" spans="1:10" ht="12.75" x14ac:dyDescent="0.2">
      <c r="A986" s="11" t="s">
        <v>111</v>
      </c>
      <c r="B986" s="11" t="s">
        <v>651</v>
      </c>
      <c r="C986" s="12"/>
      <c r="D986" s="7" t="s">
        <v>234</v>
      </c>
      <c r="E986" s="9" t="s">
        <v>242</v>
      </c>
      <c r="F986" s="9"/>
      <c r="G986" s="13"/>
      <c r="H986" s="13"/>
      <c r="I986" s="13"/>
      <c r="J986" s="13"/>
    </row>
    <row r="987" spans="1:10" s="16" customFormat="1" ht="15" x14ac:dyDescent="0.25">
      <c r="A987" s="3" t="s">
        <v>111</v>
      </c>
      <c r="B987" s="3" t="s">
        <v>651</v>
      </c>
      <c r="C987" s="14" t="s">
        <v>202</v>
      </c>
      <c r="D987" s="15" t="s">
        <v>203</v>
      </c>
      <c r="E987" s="14"/>
      <c r="F987" s="15"/>
      <c r="G987" s="1">
        <v>23280128.950000003</v>
      </c>
      <c r="H987" s="1">
        <v>1248538.78</v>
      </c>
      <c r="I987" s="1">
        <v>1518071.2</v>
      </c>
      <c r="J987" s="1">
        <v>26046738.930000003</v>
      </c>
    </row>
    <row r="988" spans="1:10" ht="12.75" x14ac:dyDescent="0.2">
      <c r="A988" s="3" t="s">
        <v>111</v>
      </c>
      <c r="B988" s="3" t="s">
        <v>651</v>
      </c>
      <c r="C988" s="6" t="s">
        <v>202</v>
      </c>
      <c r="D988" s="6" t="s">
        <v>698</v>
      </c>
      <c r="E988" s="17"/>
      <c r="F988" s="17">
        <v>2049.5</v>
      </c>
      <c r="G988" s="8">
        <v>11358.93</v>
      </c>
      <c r="H988" s="8">
        <v>609.19000000000005</v>
      </c>
      <c r="I988" s="8">
        <v>740.7</v>
      </c>
      <c r="J988" s="8">
        <v>12708.83</v>
      </c>
    </row>
    <row r="989" spans="1:10" ht="12.75" x14ac:dyDescent="0.2">
      <c r="A989" s="3" t="str">
        <f>A988</f>
        <v>3085</v>
      </c>
      <c r="B989" s="3" t="str">
        <f>B988</f>
        <v>WELDEATON RE-2</v>
      </c>
      <c r="C989" s="55" t="str">
        <f>C988</f>
        <v xml:space="preserve">$ </v>
      </c>
      <c r="D989" s="6" t="s">
        <v>699</v>
      </c>
      <c r="F989" s="17">
        <v>1994</v>
      </c>
      <c r="G989" s="8">
        <v>11675.09</v>
      </c>
      <c r="H989" s="8">
        <v>626.15</v>
      </c>
      <c r="I989" s="8">
        <v>761.32</v>
      </c>
      <c r="J989" s="8">
        <v>13062.56</v>
      </c>
    </row>
    <row r="990" spans="1:10" s="19" customFormat="1" ht="12.75" x14ac:dyDescent="0.2">
      <c r="A990" s="3" t="s">
        <v>111</v>
      </c>
      <c r="B990" s="3" t="s">
        <v>651</v>
      </c>
      <c r="C990" s="17" t="s">
        <v>201</v>
      </c>
      <c r="D990" s="2" t="s">
        <v>200</v>
      </c>
      <c r="E990" s="17"/>
      <c r="F990" s="17"/>
      <c r="G990" s="18">
        <v>66.597473409812267</v>
      </c>
      <c r="H990" s="18">
        <v>3.5716953450195321</v>
      </c>
      <c r="I990" s="18">
        <v>4.3427468375857856</v>
      </c>
      <c r="J990" s="18">
        <v>74.511915592417594</v>
      </c>
    </row>
    <row r="991" spans="1:10" ht="12.75" x14ac:dyDescent="0.2">
      <c r="A991" s="3" t="s">
        <v>111</v>
      </c>
      <c r="B991" s="3" t="s">
        <v>651</v>
      </c>
      <c r="C991" s="6"/>
      <c r="D991" s="6"/>
      <c r="E991" s="17"/>
      <c r="F991" s="17"/>
      <c r="G991" s="8"/>
      <c r="H991" s="8"/>
      <c r="I991" s="8"/>
      <c r="J991" s="8"/>
    </row>
    <row r="992" spans="1:10" ht="12.75" x14ac:dyDescent="0.2">
      <c r="A992" s="11" t="s">
        <v>87</v>
      </c>
      <c r="B992" s="11" t="s">
        <v>652</v>
      </c>
      <c r="C992" s="12"/>
      <c r="D992" s="7" t="s">
        <v>234</v>
      </c>
      <c r="E992" s="9" t="s">
        <v>715</v>
      </c>
      <c r="F992" s="9"/>
      <c r="G992" s="13"/>
      <c r="H992" s="13"/>
      <c r="I992" s="13"/>
      <c r="J992" s="13"/>
    </row>
    <row r="993" spans="1:10" s="16" customFormat="1" ht="15" x14ac:dyDescent="0.25">
      <c r="A993" s="3" t="s">
        <v>87</v>
      </c>
      <c r="B993" s="3" t="s">
        <v>652</v>
      </c>
      <c r="C993" s="14" t="s">
        <v>202</v>
      </c>
      <c r="D993" s="15" t="s">
        <v>203</v>
      </c>
      <c r="E993" s="14"/>
      <c r="F993" s="15"/>
      <c r="G993" s="1">
        <v>24587751.970000003</v>
      </c>
      <c r="H993" s="1">
        <v>1529513.35</v>
      </c>
      <c r="I993" s="1">
        <v>1712823.7</v>
      </c>
      <c r="J993" s="1">
        <v>27830089.020000003</v>
      </c>
    </row>
    <row r="994" spans="1:10" ht="12.75" x14ac:dyDescent="0.2">
      <c r="A994" s="3" t="s">
        <v>87</v>
      </c>
      <c r="B994" s="3" t="s">
        <v>652</v>
      </c>
      <c r="C994" s="6" t="s">
        <v>202</v>
      </c>
      <c r="D994" s="6" t="s">
        <v>698</v>
      </c>
      <c r="E994" s="17"/>
      <c r="F994" s="17">
        <v>2573.5</v>
      </c>
      <c r="G994" s="8">
        <v>9554.2099999999991</v>
      </c>
      <c r="H994" s="8">
        <v>594.33000000000004</v>
      </c>
      <c r="I994" s="8">
        <v>665.56</v>
      </c>
      <c r="J994" s="8">
        <v>10814.1</v>
      </c>
    </row>
    <row r="995" spans="1:10" ht="12.75" x14ac:dyDescent="0.2">
      <c r="A995" s="3" t="str">
        <f>A994</f>
        <v>3090</v>
      </c>
      <c r="B995" s="3" t="str">
        <f>B994</f>
        <v>WELDKEENESBURG R</v>
      </c>
      <c r="C995" s="55" t="str">
        <f>C994</f>
        <v xml:space="preserve">$ </v>
      </c>
      <c r="D995" s="6" t="s">
        <v>699</v>
      </c>
      <c r="F995" s="17">
        <v>2693</v>
      </c>
      <c r="G995" s="8">
        <v>9130.25</v>
      </c>
      <c r="H995" s="8">
        <v>567.96</v>
      </c>
      <c r="I995" s="8">
        <v>636.03</v>
      </c>
      <c r="J995" s="8">
        <v>10334.23</v>
      </c>
    </row>
    <row r="996" spans="1:10" s="19" customFormat="1" ht="12.75" x14ac:dyDescent="0.2">
      <c r="A996" s="3" t="s">
        <v>87</v>
      </c>
      <c r="B996" s="3" t="s">
        <v>652</v>
      </c>
      <c r="C996" s="17" t="s">
        <v>201</v>
      </c>
      <c r="D996" s="2" t="s">
        <v>200</v>
      </c>
      <c r="E996" s="17"/>
      <c r="F996" s="17"/>
      <c r="G996" s="18">
        <v>57.127411738473654</v>
      </c>
      <c r="H996" s="18">
        <v>3.5536855509016334</v>
      </c>
      <c r="I996" s="18">
        <v>3.979590523961019</v>
      </c>
      <c r="J996" s="18">
        <v>64.66068781333631</v>
      </c>
    </row>
    <row r="997" spans="1:10" ht="12.75" x14ac:dyDescent="0.2">
      <c r="A997" s="3" t="s">
        <v>87</v>
      </c>
      <c r="B997" s="3" t="s">
        <v>652</v>
      </c>
      <c r="C997" s="6"/>
      <c r="D997" s="6"/>
      <c r="E997" s="17"/>
      <c r="F997" s="17"/>
      <c r="G997" s="8"/>
      <c r="H997" s="8"/>
      <c r="I997" s="8"/>
      <c r="J997" s="8"/>
    </row>
    <row r="998" spans="1:10" ht="12.75" x14ac:dyDescent="0.2">
      <c r="A998" s="11" t="s">
        <v>23</v>
      </c>
      <c r="B998" s="11" t="s">
        <v>653</v>
      </c>
      <c r="C998" s="12"/>
      <c r="D998" s="7" t="s">
        <v>234</v>
      </c>
      <c r="E998" s="9" t="s">
        <v>241</v>
      </c>
      <c r="F998" s="9"/>
      <c r="G998" s="13"/>
      <c r="H998" s="13"/>
      <c r="I998" s="13"/>
      <c r="J998" s="13"/>
    </row>
    <row r="999" spans="1:10" s="16" customFormat="1" ht="15" x14ac:dyDescent="0.25">
      <c r="A999" s="3" t="s">
        <v>23</v>
      </c>
      <c r="B999" s="3" t="s">
        <v>653</v>
      </c>
      <c r="C999" s="14" t="s">
        <v>202</v>
      </c>
      <c r="D999" s="15" t="s">
        <v>203</v>
      </c>
      <c r="E999" s="14"/>
      <c r="F999" s="15"/>
      <c r="G999" s="1">
        <v>49476832.789999999</v>
      </c>
      <c r="H999" s="1">
        <v>2828702.36</v>
      </c>
      <c r="I999" s="1">
        <v>8967362.2699999996</v>
      </c>
      <c r="J999" s="1">
        <v>61272897.420000002</v>
      </c>
    </row>
    <row r="1000" spans="1:10" ht="12.75" x14ac:dyDescent="0.2">
      <c r="A1000" s="3" t="s">
        <v>23</v>
      </c>
      <c r="B1000" s="3" t="s">
        <v>653</v>
      </c>
      <c r="C1000" s="6" t="s">
        <v>202</v>
      </c>
      <c r="D1000" s="6" t="s">
        <v>698</v>
      </c>
      <c r="E1000" s="17"/>
      <c r="F1000" s="17">
        <v>7929</v>
      </c>
      <c r="G1000" s="8">
        <v>6239.98</v>
      </c>
      <c r="H1000" s="8">
        <v>356.75</v>
      </c>
      <c r="I1000" s="8">
        <v>1130.96</v>
      </c>
      <c r="J1000" s="8">
        <v>7727.7</v>
      </c>
    </row>
    <row r="1001" spans="1:10" ht="12.75" x14ac:dyDescent="0.2">
      <c r="A1001" s="3" t="str">
        <f>A1000</f>
        <v>3100</v>
      </c>
      <c r="B1001" s="3" t="str">
        <f>B1000</f>
        <v>WELDWINDSOR RE-4</v>
      </c>
      <c r="C1001" s="55" t="str">
        <f>C1000</f>
        <v xml:space="preserve">$ </v>
      </c>
      <c r="D1001" s="6" t="s">
        <v>699</v>
      </c>
      <c r="F1001" s="17">
        <v>8104</v>
      </c>
      <c r="G1001" s="8">
        <v>6105.24</v>
      </c>
      <c r="H1001" s="8">
        <v>349.05</v>
      </c>
      <c r="I1001" s="8">
        <v>1106.54</v>
      </c>
      <c r="J1001" s="8">
        <v>7560.82</v>
      </c>
    </row>
    <row r="1002" spans="1:10" s="19" customFormat="1" ht="12.75" x14ac:dyDescent="0.2">
      <c r="A1002" s="3" t="s">
        <v>23</v>
      </c>
      <c r="B1002" s="3" t="s">
        <v>653</v>
      </c>
      <c r="C1002" s="17" t="s">
        <v>201</v>
      </c>
      <c r="D1002" s="2" t="s">
        <v>200</v>
      </c>
      <c r="E1002" s="17"/>
      <c r="F1002" s="17"/>
      <c r="G1002" s="18">
        <v>45.805999963375619</v>
      </c>
      <c r="H1002" s="18">
        <v>2.6188325503476624</v>
      </c>
      <c r="I1002" s="18">
        <v>8.3020470925175385</v>
      </c>
      <c r="J1002" s="18">
        <v>56.726879606240828</v>
      </c>
    </row>
    <row r="1003" spans="1:10" ht="12.75" x14ac:dyDescent="0.2">
      <c r="A1003" s="3" t="s">
        <v>23</v>
      </c>
      <c r="B1003" s="3" t="s">
        <v>653</v>
      </c>
      <c r="C1003" s="6"/>
      <c r="D1003" s="6"/>
      <c r="E1003" s="17"/>
      <c r="F1003" s="17"/>
      <c r="G1003" s="8"/>
      <c r="H1003" s="8"/>
      <c r="I1003" s="8"/>
      <c r="J1003" s="8"/>
    </row>
    <row r="1004" spans="1:10" ht="12.75" x14ac:dyDescent="0.2">
      <c r="A1004" s="11" t="s">
        <v>31</v>
      </c>
      <c r="B1004" s="11" t="s">
        <v>654</v>
      </c>
      <c r="C1004" s="12"/>
      <c r="D1004" s="7" t="s">
        <v>234</v>
      </c>
      <c r="E1004" s="9" t="s">
        <v>240</v>
      </c>
      <c r="F1004" s="9"/>
      <c r="G1004" s="13"/>
      <c r="H1004" s="13"/>
      <c r="I1004" s="13"/>
      <c r="J1004" s="13"/>
    </row>
    <row r="1005" spans="1:10" s="16" customFormat="1" ht="15" x14ac:dyDescent="0.25">
      <c r="A1005" s="3" t="s">
        <v>31</v>
      </c>
      <c r="B1005" s="3" t="s">
        <v>654</v>
      </c>
      <c r="C1005" s="14" t="s">
        <v>202</v>
      </c>
      <c r="D1005" s="15" t="s">
        <v>203</v>
      </c>
      <c r="E1005" s="14"/>
      <c r="F1005" s="15"/>
      <c r="G1005" s="1">
        <v>24486880.049999997</v>
      </c>
      <c r="H1005" s="1">
        <v>1311486.9900000002</v>
      </c>
      <c r="I1005" s="1">
        <v>1701740.7699999998</v>
      </c>
      <c r="J1005" s="1">
        <v>27500107.809999999</v>
      </c>
    </row>
    <row r="1006" spans="1:10" ht="12.75" x14ac:dyDescent="0.2">
      <c r="A1006" s="3" t="s">
        <v>31</v>
      </c>
      <c r="B1006" s="3" t="s">
        <v>654</v>
      </c>
      <c r="C1006" s="6" t="s">
        <v>202</v>
      </c>
      <c r="D1006" s="6" t="s">
        <v>698</v>
      </c>
      <c r="E1006" s="17"/>
      <c r="F1006" s="17">
        <v>3767</v>
      </c>
      <c r="G1006" s="8">
        <v>6500.37</v>
      </c>
      <c r="H1006" s="8">
        <v>348.15</v>
      </c>
      <c r="I1006" s="8">
        <v>451.75</v>
      </c>
      <c r="J1006" s="8">
        <v>7300.27</v>
      </c>
    </row>
    <row r="1007" spans="1:10" ht="12.75" x14ac:dyDescent="0.2">
      <c r="A1007" s="3" t="str">
        <f>A1006</f>
        <v>3110</v>
      </c>
      <c r="B1007" s="3" t="str">
        <f>B1006</f>
        <v>WELDJOHNSTOWN-MI</v>
      </c>
      <c r="C1007" s="55" t="str">
        <f>C1006</f>
        <v xml:space="preserve">$ </v>
      </c>
      <c r="D1007" s="6" t="s">
        <v>699</v>
      </c>
      <c r="F1007" s="17">
        <v>3783</v>
      </c>
      <c r="G1007" s="8">
        <v>6472.87</v>
      </c>
      <c r="H1007" s="8">
        <v>346.68</v>
      </c>
      <c r="I1007" s="8">
        <v>449.84</v>
      </c>
      <c r="J1007" s="8">
        <v>7269.39</v>
      </c>
    </row>
    <row r="1008" spans="1:10" s="19" customFormat="1" ht="12.75" x14ac:dyDescent="0.2">
      <c r="A1008" s="3" t="s">
        <v>31</v>
      </c>
      <c r="B1008" s="3" t="s">
        <v>654</v>
      </c>
      <c r="C1008" s="17" t="s">
        <v>201</v>
      </c>
      <c r="D1008" s="2" t="s">
        <v>200</v>
      </c>
      <c r="E1008" s="17"/>
      <c r="F1008" s="17"/>
      <c r="G1008" s="18">
        <v>36.289465551748044</v>
      </c>
      <c r="H1008" s="18">
        <v>1.9436188623454602</v>
      </c>
      <c r="I1008" s="18">
        <v>2.5219735190772168</v>
      </c>
      <c r="J1008" s="18">
        <v>40.755057933170725</v>
      </c>
    </row>
    <row r="1009" spans="1:10" ht="12.75" x14ac:dyDescent="0.2">
      <c r="A1009" s="3" t="s">
        <v>31</v>
      </c>
      <c r="B1009" s="3" t="s">
        <v>654</v>
      </c>
      <c r="C1009" s="6"/>
      <c r="D1009" s="6"/>
      <c r="E1009" s="17"/>
      <c r="F1009" s="17"/>
      <c r="G1009" s="8"/>
      <c r="H1009" s="8"/>
      <c r="I1009" s="8"/>
      <c r="J1009" s="8"/>
    </row>
    <row r="1010" spans="1:10" ht="12.75" x14ac:dyDescent="0.2">
      <c r="A1010" s="11" t="s">
        <v>173</v>
      </c>
      <c r="B1010" s="11" t="s">
        <v>655</v>
      </c>
      <c r="C1010" s="12"/>
      <c r="D1010" s="7" t="s">
        <v>234</v>
      </c>
      <c r="E1010" s="9" t="s">
        <v>239</v>
      </c>
      <c r="F1010" s="9"/>
      <c r="G1010" s="13"/>
      <c r="H1010" s="13"/>
      <c r="I1010" s="13"/>
      <c r="J1010" s="13"/>
    </row>
    <row r="1011" spans="1:10" s="16" customFormat="1" ht="15" x14ac:dyDescent="0.25">
      <c r="A1011" s="3" t="s">
        <v>173</v>
      </c>
      <c r="B1011" s="3" t="s">
        <v>655</v>
      </c>
      <c r="C1011" s="14" t="s">
        <v>202</v>
      </c>
      <c r="D1011" s="15" t="s">
        <v>203</v>
      </c>
      <c r="E1011" s="14"/>
      <c r="F1011" s="15"/>
      <c r="G1011" s="1">
        <v>100939512.61999999</v>
      </c>
      <c r="H1011" s="1">
        <v>6262705.2000000002</v>
      </c>
      <c r="I1011" s="1">
        <v>24557450.490000013</v>
      </c>
      <c r="J1011" s="1">
        <v>131759668.31</v>
      </c>
    </row>
    <row r="1012" spans="1:10" ht="12.75" x14ac:dyDescent="0.2">
      <c r="A1012" s="3" t="s">
        <v>173</v>
      </c>
      <c r="B1012" s="3" t="s">
        <v>655</v>
      </c>
      <c r="C1012" s="6" t="s">
        <v>202</v>
      </c>
      <c r="D1012" s="6" t="s">
        <v>698</v>
      </c>
      <c r="E1012" s="17"/>
      <c r="F1012" s="17">
        <v>22681.1</v>
      </c>
      <c r="G1012" s="8">
        <v>4450.38</v>
      </c>
      <c r="H1012" s="8">
        <v>276.12</v>
      </c>
      <c r="I1012" s="8">
        <v>1082.73</v>
      </c>
      <c r="J1012" s="8">
        <v>5809.23</v>
      </c>
    </row>
    <row r="1013" spans="1:10" ht="12.75" x14ac:dyDescent="0.2">
      <c r="A1013" s="3" t="str">
        <f>A1012</f>
        <v>3120</v>
      </c>
      <c r="B1013" s="3" t="str">
        <f>B1012</f>
        <v>WELDGREELEY 6</v>
      </c>
      <c r="C1013" s="55" t="str">
        <f>C1012</f>
        <v xml:space="preserve">$ </v>
      </c>
      <c r="D1013" s="6" t="s">
        <v>699</v>
      </c>
      <c r="F1013" s="17">
        <v>22170</v>
      </c>
      <c r="G1013" s="8">
        <v>4552.9799999999996</v>
      </c>
      <c r="H1013" s="8">
        <v>282.49</v>
      </c>
      <c r="I1013" s="8">
        <v>1107.69</v>
      </c>
      <c r="J1013" s="8">
        <v>5943.15</v>
      </c>
    </row>
    <row r="1014" spans="1:10" s="19" customFormat="1" ht="12.75" x14ac:dyDescent="0.2">
      <c r="A1014" s="3" t="s">
        <v>173</v>
      </c>
      <c r="B1014" s="3" t="s">
        <v>655</v>
      </c>
      <c r="C1014" s="17" t="s">
        <v>201</v>
      </c>
      <c r="D1014" s="2" t="s">
        <v>200</v>
      </c>
      <c r="E1014" s="17"/>
      <c r="F1014" s="17"/>
      <c r="G1014" s="18">
        <v>29.125781009648335</v>
      </c>
      <c r="H1014" s="18">
        <v>1.8070840194154476</v>
      </c>
      <c r="I1014" s="18">
        <v>7.0859756161067713</v>
      </c>
      <c r="J1014" s="18">
        <v>38.018840645170556</v>
      </c>
    </row>
    <row r="1015" spans="1:10" ht="12.75" x14ac:dyDescent="0.2">
      <c r="A1015" s="3" t="s">
        <v>173</v>
      </c>
      <c r="B1015" s="3" t="s">
        <v>655</v>
      </c>
      <c r="C1015" s="6"/>
      <c r="D1015" s="6"/>
      <c r="E1015" s="17"/>
      <c r="F1015" s="17"/>
      <c r="G1015" s="8"/>
      <c r="H1015" s="8"/>
      <c r="I1015" s="8"/>
      <c r="J1015" s="8"/>
    </row>
    <row r="1016" spans="1:10" ht="12.75" x14ac:dyDescent="0.2">
      <c r="A1016" s="11" t="s">
        <v>65</v>
      </c>
      <c r="B1016" s="11" t="s">
        <v>656</v>
      </c>
      <c r="C1016" s="12"/>
      <c r="D1016" s="7" t="s">
        <v>234</v>
      </c>
      <c r="E1016" s="9" t="s">
        <v>238</v>
      </c>
      <c r="F1016" s="9"/>
      <c r="G1016" s="13"/>
      <c r="H1016" s="13"/>
      <c r="I1016" s="13"/>
      <c r="J1016" s="13"/>
    </row>
    <row r="1017" spans="1:10" s="16" customFormat="1" ht="15" x14ac:dyDescent="0.25">
      <c r="A1017" s="3" t="s">
        <v>65</v>
      </c>
      <c r="B1017" s="3" t="s">
        <v>656</v>
      </c>
      <c r="C1017" s="14" t="s">
        <v>202</v>
      </c>
      <c r="D1017" s="15" t="s">
        <v>203</v>
      </c>
      <c r="E1017" s="14"/>
      <c r="F1017" s="15"/>
      <c r="G1017" s="1">
        <v>14624346.300000001</v>
      </c>
      <c r="H1017" s="1">
        <v>935641.63</v>
      </c>
      <c r="I1017" s="1">
        <v>1403815.56</v>
      </c>
      <c r="J1017" s="1">
        <v>16963803.490000002</v>
      </c>
    </row>
    <row r="1018" spans="1:10" ht="12.75" x14ac:dyDescent="0.2">
      <c r="A1018" s="3" t="s">
        <v>65</v>
      </c>
      <c r="B1018" s="3" t="s">
        <v>656</v>
      </c>
      <c r="C1018" s="6" t="s">
        <v>202</v>
      </c>
      <c r="D1018" s="6" t="s">
        <v>698</v>
      </c>
      <c r="E1018" s="17"/>
      <c r="F1018" s="17">
        <v>1127.3</v>
      </c>
      <c r="G1018" s="8">
        <v>12972.9</v>
      </c>
      <c r="H1018" s="8">
        <v>829.98</v>
      </c>
      <c r="I1018" s="8">
        <v>1245.29</v>
      </c>
      <c r="J1018" s="8">
        <v>15048.17</v>
      </c>
    </row>
    <row r="1019" spans="1:10" ht="12.75" x14ac:dyDescent="0.2">
      <c r="A1019" s="3" t="str">
        <f>A1018</f>
        <v>3130</v>
      </c>
      <c r="B1019" s="3" t="str">
        <f>B1018</f>
        <v>WELDPLATTE VALLE</v>
      </c>
      <c r="C1019" s="55" t="str">
        <f>C1018</f>
        <v xml:space="preserve">$ </v>
      </c>
      <c r="D1019" s="6" t="s">
        <v>699</v>
      </c>
      <c r="F1019" s="17">
        <v>1078</v>
      </c>
      <c r="G1019" s="8">
        <v>13566.18</v>
      </c>
      <c r="H1019" s="8">
        <v>867.94</v>
      </c>
      <c r="I1019" s="8">
        <v>1302.24</v>
      </c>
      <c r="J1019" s="8">
        <v>15736.37</v>
      </c>
    </row>
    <row r="1020" spans="1:10" s="19" customFormat="1" ht="12.75" x14ac:dyDescent="0.2">
      <c r="A1020" s="3" t="s">
        <v>65</v>
      </c>
      <c r="B1020" s="3" t="s">
        <v>656</v>
      </c>
      <c r="C1020" s="17" t="s">
        <v>201</v>
      </c>
      <c r="D1020" s="2" t="s">
        <v>200</v>
      </c>
      <c r="E1020" s="17"/>
      <c r="F1020" s="17"/>
      <c r="G1020" s="18">
        <v>66.682386904229304</v>
      </c>
      <c r="H1020" s="18">
        <v>4.2662294707397459</v>
      </c>
      <c r="I1020" s="18">
        <v>6.4009542986613575</v>
      </c>
      <c r="J1020" s="18">
        <v>77.34957067363041</v>
      </c>
    </row>
    <row r="1021" spans="1:10" ht="12.75" x14ac:dyDescent="0.2">
      <c r="A1021" s="3" t="s">
        <v>65</v>
      </c>
      <c r="B1021" s="3" t="s">
        <v>656</v>
      </c>
      <c r="C1021" s="6"/>
      <c r="D1021" s="6"/>
      <c r="E1021" s="17"/>
      <c r="F1021" s="17"/>
      <c r="G1021" s="8"/>
      <c r="H1021" s="8"/>
      <c r="I1021" s="8"/>
      <c r="J1021" s="8"/>
    </row>
    <row r="1022" spans="1:10" ht="12.75" x14ac:dyDescent="0.2">
      <c r="A1022" s="21" t="s">
        <v>99</v>
      </c>
      <c r="B1022" s="11" t="s">
        <v>657</v>
      </c>
      <c r="C1022" s="12"/>
      <c r="D1022" s="7" t="s">
        <v>234</v>
      </c>
      <c r="E1022" s="9" t="s">
        <v>716</v>
      </c>
      <c r="F1022" s="9"/>
      <c r="G1022" s="13"/>
      <c r="H1022" s="13"/>
      <c r="I1022" s="13"/>
      <c r="J1022" s="13"/>
    </row>
    <row r="1023" spans="1:10" s="16" customFormat="1" ht="15" x14ac:dyDescent="0.25">
      <c r="A1023" s="21" t="s">
        <v>99</v>
      </c>
      <c r="B1023" s="3" t="s">
        <v>657</v>
      </c>
      <c r="C1023" s="14" t="s">
        <v>202</v>
      </c>
      <c r="D1023" s="15" t="s">
        <v>203</v>
      </c>
      <c r="E1023" s="14"/>
      <c r="F1023" s="15"/>
      <c r="G1023" s="1">
        <v>21805628.809999999</v>
      </c>
      <c r="H1023" s="1">
        <v>1304135.93</v>
      </c>
      <c r="I1023" s="1">
        <v>2523981.9500000002</v>
      </c>
      <c r="J1023" s="1">
        <v>25633746.689999998</v>
      </c>
    </row>
    <row r="1024" spans="1:10" ht="12.75" x14ac:dyDescent="0.2">
      <c r="A1024" s="21" t="s">
        <v>99</v>
      </c>
      <c r="B1024" s="3" t="s">
        <v>657</v>
      </c>
      <c r="C1024" s="6" t="s">
        <v>202</v>
      </c>
      <c r="D1024" s="6" t="s">
        <v>698</v>
      </c>
      <c r="E1024" s="17"/>
      <c r="F1024" s="17">
        <v>2365</v>
      </c>
      <c r="G1024" s="8">
        <v>9220.14</v>
      </c>
      <c r="H1024" s="8">
        <v>551.42999999999995</v>
      </c>
      <c r="I1024" s="8">
        <v>1067.22</v>
      </c>
      <c r="J1024" s="8">
        <v>10838.79</v>
      </c>
    </row>
    <row r="1025" spans="1:10" ht="12.75" x14ac:dyDescent="0.2">
      <c r="A1025" s="3" t="str">
        <f>A1024</f>
        <v>3140</v>
      </c>
      <c r="B1025" s="3" t="str">
        <f>B1024</f>
        <v xml:space="preserve">WELDWELD COUNTY </v>
      </c>
      <c r="C1025" s="55" t="str">
        <f>C1024</f>
        <v xml:space="preserve">$ </v>
      </c>
      <c r="D1025" s="6" t="s">
        <v>699</v>
      </c>
      <c r="F1025" s="17">
        <v>2482</v>
      </c>
      <c r="G1025" s="8">
        <v>8785.51</v>
      </c>
      <c r="H1025" s="8">
        <v>525.44000000000005</v>
      </c>
      <c r="I1025" s="8">
        <v>1016.91</v>
      </c>
      <c r="J1025" s="8">
        <v>10327.86</v>
      </c>
    </row>
    <row r="1026" spans="1:10" s="19" customFormat="1" ht="12.75" x14ac:dyDescent="0.2">
      <c r="A1026" s="21" t="s">
        <v>99</v>
      </c>
      <c r="B1026" s="3" t="s">
        <v>657</v>
      </c>
      <c r="C1026" s="17" t="s">
        <v>201</v>
      </c>
      <c r="D1026" s="2" t="s">
        <v>200</v>
      </c>
      <c r="E1026" s="17"/>
      <c r="F1026" s="17"/>
      <c r="G1026" s="18">
        <v>51.610529991710571</v>
      </c>
      <c r="H1026" s="18">
        <v>3.0866867961021827</v>
      </c>
      <c r="I1026" s="18">
        <v>5.9738724924672857</v>
      </c>
      <c r="J1026" s="18">
        <v>60.671089280280036</v>
      </c>
    </row>
    <row r="1027" spans="1:10" ht="12.75" x14ac:dyDescent="0.2">
      <c r="A1027" s="21" t="s">
        <v>99</v>
      </c>
      <c r="B1027" s="3" t="s">
        <v>657</v>
      </c>
      <c r="C1027" s="6"/>
      <c r="D1027" s="6"/>
      <c r="E1027" s="17"/>
      <c r="F1027" s="17"/>
      <c r="G1027" s="8"/>
      <c r="H1027" s="8"/>
      <c r="I1027" s="8"/>
      <c r="J1027" s="8"/>
    </row>
    <row r="1028" spans="1:10" ht="12.75" x14ac:dyDescent="0.2">
      <c r="A1028" s="11" t="s">
        <v>172</v>
      </c>
      <c r="B1028" s="11" t="s">
        <v>658</v>
      </c>
      <c r="C1028" s="12"/>
      <c r="D1028" s="7" t="s">
        <v>234</v>
      </c>
      <c r="E1028" s="9" t="s">
        <v>237</v>
      </c>
      <c r="F1028" s="9"/>
      <c r="G1028" s="13"/>
      <c r="H1028" s="13"/>
      <c r="I1028" s="13"/>
      <c r="J1028" s="13"/>
    </row>
    <row r="1029" spans="1:10" s="16" customFormat="1" ht="15" x14ac:dyDescent="0.25">
      <c r="A1029" s="3" t="s">
        <v>172</v>
      </c>
      <c r="B1029" s="3" t="s">
        <v>658</v>
      </c>
      <c r="C1029" s="14" t="s">
        <v>202</v>
      </c>
      <c r="D1029" s="15" t="s">
        <v>203</v>
      </c>
      <c r="E1029" s="14"/>
      <c r="F1029" s="15"/>
      <c r="G1029" s="1">
        <v>7678129.8499999996</v>
      </c>
      <c r="H1029" s="1">
        <v>405434.67</v>
      </c>
      <c r="I1029" s="1">
        <v>953818.79999999993</v>
      </c>
      <c r="J1029" s="1">
        <v>9037383.3200000003</v>
      </c>
    </row>
    <row r="1030" spans="1:10" ht="12.75" x14ac:dyDescent="0.2">
      <c r="A1030" s="3" t="s">
        <v>172</v>
      </c>
      <c r="B1030" s="3" t="s">
        <v>658</v>
      </c>
      <c r="C1030" s="6" t="s">
        <v>202</v>
      </c>
      <c r="D1030" s="6" t="s">
        <v>698</v>
      </c>
      <c r="E1030" s="17"/>
      <c r="F1030" s="17">
        <v>1041.5</v>
      </c>
      <c r="G1030" s="8">
        <v>7372.18</v>
      </c>
      <c r="H1030" s="8">
        <v>389.28</v>
      </c>
      <c r="I1030" s="8">
        <v>915.81</v>
      </c>
      <c r="J1030" s="8">
        <v>8677.2800000000007</v>
      </c>
    </row>
    <row r="1031" spans="1:10" ht="12.75" x14ac:dyDescent="0.2">
      <c r="A1031" s="3" t="str">
        <f>A1030</f>
        <v>3145</v>
      </c>
      <c r="B1031" s="3" t="str">
        <f>B1030</f>
        <v>WELDAULT-HIGHLAN</v>
      </c>
      <c r="C1031" s="55" t="str">
        <f>C1030</f>
        <v xml:space="preserve">$ </v>
      </c>
      <c r="D1031" s="6" t="s">
        <v>699</v>
      </c>
      <c r="F1031" s="17">
        <v>1013</v>
      </c>
      <c r="G1031" s="8">
        <v>7579.6</v>
      </c>
      <c r="H1031" s="8">
        <v>400.23</v>
      </c>
      <c r="I1031" s="8">
        <v>941.58</v>
      </c>
      <c r="J1031" s="8">
        <v>8921.41</v>
      </c>
    </row>
    <row r="1032" spans="1:10" s="19" customFormat="1" ht="12.75" x14ac:dyDescent="0.2">
      <c r="A1032" s="3" t="s">
        <v>172</v>
      </c>
      <c r="B1032" s="3" t="s">
        <v>658</v>
      </c>
      <c r="C1032" s="17" t="s">
        <v>201</v>
      </c>
      <c r="D1032" s="2" t="s">
        <v>200</v>
      </c>
      <c r="E1032" s="17"/>
      <c r="F1032" s="17"/>
      <c r="G1032" s="18">
        <v>52.252757429477548</v>
      </c>
      <c r="H1032" s="18">
        <v>2.7591457658156533</v>
      </c>
      <c r="I1032" s="18">
        <v>6.491120020336119</v>
      </c>
      <c r="J1032" s="18">
        <v>61.503023215629327</v>
      </c>
    </row>
    <row r="1033" spans="1:10" ht="12.75" x14ac:dyDescent="0.2">
      <c r="A1033" s="3" t="s">
        <v>172</v>
      </c>
      <c r="B1033" s="3" t="s">
        <v>658</v>
      </c>
      <c r="C1033" s="6"/>
      <c r="D1033" s="6"/>
      <c r="E1033" s="17"/>
      <c r="F1033" s="17"/>
      <c r="G1033" s="8"/>
      <c r="H1033" s="8"/>
      <c r="I1033" s="8"/>
      <c r="J1033" s="8"/>
    </row>
    <row r="1034" spans="1:10" ht="12.75" x14ac:dyDescent="0.2">
      <c r="A1034" s="11" t="s">
        <v>146</v>
      </c>
      <c r="B1034" s="11" t="s">
        <v>659</v>
      </c>
      <c r="C1034" s="12"/>
      <c r="D1034" s="7" t="s">
        <v>234</v>
      </c>
      <c r="E1034" s="9" t="s">
        <v>236</v>
      </c>
      <c r="F1034" s="9"/>
      <c r="G1034" s="13"/>
      <c r="H1034" s="13"/>
      <c r="I1034" s="13"/>
      <c r="J1034" s="13"/>
    </row>
    <row r="1035" spans="1:10" s="16" customFormat="1" ht="15" x14ac:dyDescent="0.25">
      <c r="A1035" s="3" t="s">
        <v>146</v>
      </c>
      <c r="B1035" s="3" t="s">
        <v>659</v>
      </c>
      <c r="C1035" s="14" t="s">
        <v>202</v>
      </c>
      <c r="D1035" s="15" t="s">
        <v>203</v>
      </c>
      <c r="E1035" s="14"/>
      <c r="F1035" s="15"/>
      <c r="G1035" s="1">
        <v>2834936.21</v>
      </c>
      <c r="H1035" s="1">
        <v>154274.85</v>
      </c>
      <c r="I1035" s="1">
        <v>284059.03000000003</v>
      </c>
      <c r="J1035" s="1">
        <v>3273270.09</v>
      </c>
    </row>
    <row r="1036" spans="1:10" ht="12.75" x14ac:dyDescent="0.2">
      <c r="A1036" s="3" t="s">
        <v>146</v>
      </c>
      <c r="B1036" s="3" t="s">
        <v>659</v>
      </c>
      <c r="C1036" s="6" t="s">
        <v>202</v>
      </c>
      <c r="D1036" s="6" t="s">
        <v>698</v>
      </c>
      <c r="E1036" s="17"/>
      <c r="F1036" s="17">
        <v>182.5</v>
      </c>
      <c r="G1036" s="8">
        <v>15533.9</v>
      </c>
      <c r="H1036" s="8">
        <v>845.34</v>
      </c>
      <c r="I1036" s="8">
        <v>1556.49</v>
      </c>
      <c r="J1036" s="8">
        <v>17935.73</v>
      </c>
    </row>
    <row r="1037" spans="1:10" ht="12.75" x14ac:dyDescent="0.2">
      <c r="A1037" s="3" t="str">
        <f>A1036</f>
        <v>3146</v>
      </c>
      <c r="B1037" s="3" t="str">
        <f>B1036</f>
        <v>WELDBRIGGSDALE R</v>
      </c>
      <c r="C1037" s="55" t="str">
        <f>C1036</f>
        <v xml:space="preserve">$ </v>
      </c>
      <c r="D1037" s="6" t="s">
        <v>699</v>
      </c>
      <c r="F1037" s="17">
        <v>186</v>
      </c>
      <c r="G1037" s="8">
        <v>15241.59</v>
      </c>
      <c r="H1037" s="8">
        <v>829.43</v>
      </c>
      <c r="I1037" s="8">
        <v>1527.2</v>
      </c>
      <c r="J1037" s="8">
        <v>17598.23</v>
      </c>
    </row>
    <row r="1038" spans="1:10" s="19" customFormat="1" ht="12.75" x14ac:dyDescent="0.2">
      <c r="A1038" s="3" t="s">
        <v>146</v>
      </c>
      <c r="B1038" s="3" t="s">
        <v>659</v>
      </c>
      <c r="C1038" s="17" t="s">
        <v>201</v>
      </c>
      <c r="D1038" s="2" t="s">
        <v>200</v>
      </c>
      <c r="E1038" s="17"/>
      <c r="F1038" s="17"/>
      <c r="G1038" s="18">
        <v>58.710895600481535</v>
      </c>
      <c r="H1038" s="18">
        <v>3.1949976793763377</v>
      </c>
      <c r="I1038" s="18">
        <v>5.8827990541290012</v>
      </c>
      <c r="J1038" s="18">
        <v>67.788692333986873</v>
      </c>
    </row>
    <row r="1039" spans="1:10" ht="12.75" x14ac:dyDescent="0.2">
      <c r="A1039" s="3" t="s">
        <v>146</v>
      </c>
      <c r="B1039" s="3" t="s">
        <v>659</v>
      </c>
      <c r="C1039" s="6"/>
      <c r="D1039" s="6"/>
      <c r="E1039" s="17"/>
      <c r="F1039" s="17"/>
      <c r="G1039" s="8"/>
      <c r="H1039" s="8"/>
      <c r="I1039" s="8"/>
      <c r="J1039" s="8"/>
    </row>
    <row r="1040" spans="1:10" ht="12.75" x14ac:dyDescent="0.2">
      <c r="A1040" s="11" t="s">
        <v>69</v>
      </c>
      <c r="B1040" s="11" t="s">
        <v>660</v>
      </c>
      <c r="C1040" s="12"/>
      <c r="D1040" s="7" t="s">
        <v>234</v>
      </c>
      <c r="E1040" s="9" t="s">
        <v>235</v>
      </c>
      <c r="F1040" s="9"/>
      <c r="G1040" s="13"/>
      <c r="H1040" s="13"/>
      <c r="I1040" s="13"/>
      <c r="J1040" s="13"/>
    </row>
    <row r="1041" spans="1:10" s="16" customFormat="1" ht="15" x14ac:dyDescent="0.25">
      <c r="A1041" s="3" t="s">
        <v>69</v>
      </c>
      <c r="B1041" s="3" t="s">
        <v>660</v>
      </c>
      <c r="C1041" s="14" t="s">
        <v>202</v>
      </c>
      <c r="D1041" s="15" t="s">
        <v>203</v>
      </c>
      <c r="E1041" s="14"/>
      <c r="F1041" s="15"/>
      <c r="G1041" s="1">
        <v>1473135.73</v>
      </c>
      <c r="H1041" s="1">
        <v>88652.44</v>
      </c>
      <c r="I1041" s="1">
        <v>182995.73</v>
      </c>
      <c r="J1041" s="1">
        <v>1744783.9</v>
      </c>
    </row>
    <row r="1042" spans="1:10" ht="12.75" x14ac:dyDescent="0.2">
      <c r="A1042" s="3" t="s">
        <v>69</v>
      </c>
      <c r="B1042" s="3" t="s">
        <v>660</v>
      </c>
      <c r="C1042" s="6" t="s">
        <v>202</v>
      </c>
      <c r="D1042" s="6" t="s">
        <v>698</v>
      </c>
      <c r="E1042" s="17"/>
      <c r="F1042" s="17">
        <v>204</v>
      </c>
      <c r="G1042" s="8">
        <v>7221.25</v>
      </c>
      <c r="H1042" s="8">
        <v>434.57</v>
      </c>
      <c r="I1042" s="8">
        <v>897.04</v>
      </c>
      <c r="J1042" s="8">
        <v>8552.86</v>
      </c>
    </row>
    <row r="1043" spans="1:10" ht="12.75" x14ac:dyDescent="0.2">
      <c r="A1043" s="3" t="str">
        <f>A1042</f>
        <v>3147</v>
      </c>
      <c r="B1043" s="3" t="str">
        <f>B1042</f>
        <v>WELDPRAIRIE RE-1</v>
      </c>
      <c r="C1043" s="55" t="str">
        <f>C1042</f>
        <v xml:space="preserve">$ </v>
      </c>
      <c r="D1043" s="6" t="s">
        <v>699</v>
      </c>
      <c r="F1043" s="17">
        <v>191</v>
      </c>
      <c r="G1043" s="8">
        <v>7712.75</v>
      </c>
      <c r="H1043" s="8">
        <v>464.15</v>
      </c>
      <c r="I1043" s="8">
        <v>958.09</v>
      </c>
      <c r="J1043" s="8">
        <v>9134.99</v>
      </c>
    </row>
    <row r="1044" spans="1:10" s="19" customFormat="1" ht="12.75" x14ac:dyDescent="0.2">
      <c r="A1044" s="3" t="s">
        <v>69</v>
      </c>
      <c r="B1044" s="3" t="s">
        <v>660</v>
      </c>
      <c r="C1044" s="17" t="s">
        <v>201</v>
      </c>
      <c r="D1044" s="2" t="s">
        <v>200</v>
      </c>
      <c r="E1044" s="17"/>
      <c r="F1044" s="17"/>
      <c r="G1044" s="18">
        <v>39.118688607872699</v>
      </c>
      <c r="H1044" s="18">
        <v>2.3541396247907973</v>
      </c>
      <c r="I1044" s="18">
        <v>4.8593981074916623</v>
      </c>
      <c r="J1044" s="18">
        <v>46.332226340155152</v>
      </c>
    </row>
    <row r="1045" spans="1:10" ht="12.75" x14ac:dyDescent="0.2">
      <c r="A1045" s="3" t="s">
        <v>69</v>
      </c>
      <c r="B1045" s="3" t="s">
        <v>660</v>
      </c>
      <c r="C1045" s="6"/>
      <c r="D1045" s="6"/>
      <c r="E1045" s="17"/>
      <c r="F1045" s="17"/>
      <c r="G1045" s="8"/>
      <c r="H1045" s="8"/>
      <c r="I1045" s="8"/>
      <c r="J1045" s="8"/>
    </row>
    <row r="1046" spans="1:10" ht="12.75" x14ac:dyDescent="0.2">
      <c r="A1046" s="11" t="s">
        <v>187</v>
      </c>
      <c r="B1046" s="11" t="s">
        <v>661</v>
      </c>
      <c r="C1046" s="12"/>
      <c r="D1046" s="7" t="s">
        <v>234</v>
      </c>
      <c r="E1046" s="9" t="s">
        <v>233</v>
      </c>
      <c r="F1046" s="9"/>
      <c r="G1046" s="13"/>
      <c r="H1046" s="13"/>
      <c r="I1046" s="13"/>
      <c r="J1046" s="13"/>
    </row>
    <row r="1047" spans="1:10" s="16" customFormat="1" ht="15" x14ac:dyDescent="0.25">
      <c r="A1047" s="3" t="s">
        <v>187</v>
      </c>
      <c r="B1047" s="3" t="s">
        <v>661</v>
      </c>
      <c r="C1047" s="14" t="s">
        <v>202</v>
      </c>
      <c r="D1047" s="15" t="s">
        <v>203</v>
      </c>
      <c r="E1047" s="14"/>
      <c r="F1047" s="15"/>
      <c r="G1047" s="1">
        <v>1929908.2300000002</v>
      </c>
      <c r="H1047" s="1">
        <v>109471.39</v>
      </c>
      <c r="I1047" s="1">
        <v>100485.18</v>
      </c>
      <c r="J1047" s="1">
        <v>2139864.8000000003</v>
      </c>
    </row>
    <row r="1048" spans="1:10" ht="12.75" x14ac:dyDescent="0.2">
      <c r="A1048" s="3" t="s">
        <v>187</v>
      </c>
      <c r="B1048" s="3" t="s">
        <v>661</v>
      </c>
      <c r="C1048" s="6" t="s">
        <v>202</v>
      </c>
      <c r="D1048" s="6" t="s">
        <v>698</v>
      </c>
      <c r="E1048" s="17"/>
      <c r="F1048" s="17">
        <v>70.3</v>
      </c>
      <c r="G1048" s="8">
        <v>27452.46</v>
      </c>
      <c r="H1048" s="8">
        <v>1557.2</v>
      </c>
      <c r="I1048" s="8">
        <v>1429.38</v>
      </c>
      <c r="J1048" s="8">
        <v>30439.040000000001</v>
      </c>
    </row>
    <row r="1049" spans="1:10" ht="12.75" x14ac:dyDescent="0.2">
      <c r="A1049" s="3" t="str">
        <f>A1048</f>
        <v>3148</v>
      </c>
      <c r="B1049" s="3" t="str">
        <f>B1048</f>
        <v>WELDPAWNEE RE-12</v>
      </c>
      <c r="C1049" s="55" t="str">
        <f>C1048</f>
        <v xml:space="preserve">$ </v>
      </c>
      <c r="D1049" s="6" t="s">
        <v>699</v>
      </c>
      <c r="F1049" s="17">
        <v>70</v>
      </c>
      <c r="G1049" s="8">
        <v>27570.12</v>
      </c>
      <c r="H1049" s="8">
        <v>1563.88</v>
      </c>
      <c r="I1049" s="8">
        <v>1435.5</v>
      </c>
      <c r="J1049" s="8">
        <v>30569.5</v>
      </c>
    </row>
    <row r="1050" spans="1:10" s="19" customFormat="1" ht="12.75" x14ac:dyDescent="0.2">
      <c r="A1050" s="3" t="s">
        <v>187</v>
      </c>
      <c r="B1050" s="3" t="s">
        <v>661</v>
      </c>
      <c r="C1050" s="17" t="s">
        <v>201</v>
      </c>
      <c r="D1050" s="2" t="s">
        <v>200</v>
      </c>
      <c r="E1050" s="17"/>
      <c r="F1050" s="17"/>
      <c r="G1050" s="18">
        <v>82.485876239871359</v>
      </c>
      <c r="H1050" s="18">
        <v>4.6788978807280852</v>
      </c>
      <c r="I1050" s="18">
        <v>4.2948198222985949</v>
      </c>
      <c r="J1050" s="18">
        <v>91.459593942898039</v>
      </c>
    </row>
    <row r="1051" spans="1:10" ht="12.75" x14ac:dyDescent="0.2">
      <c r="A1051" s="3" t="s">
        <v>187</v>
      </c>
      <c r="B1051" s="3" t="s">
        <v>661</v>
      </c>
      <c r="C1051" s="6"/>
      <c r="D1051" s="6"/>
      <c r="E1051" s="17"/>
      <c r="F1051" s="17"/>
      <c r="G1051" s="8"/>
      <c r="H1051" s="8"/>
      <c r="I1051" s="8"/>
      <c r="J1051" s="8"/>
    </row>
    <row r="1052" spans="1:10" ht="12.75" x14ac:dyDescent="0.2">
      <c r="A1052" s="11" t="s">
        <v>49</v>
      </c>
      <c r="B1052" s="11" t="s">
        <v>662</v>
      </c>
      <c r="C1052" s="12"/>
      <c r="D1052" s="7" t="s">
        <v>229</v>
      </c>
      <c r="E1052" s="9" t="s">
        <v>232</v>
      </c>
      <c r="F1052" s="9"/>
      <c r="G1052" s="13"/>
      <c r="H1052" s="13"/>
      <c r="I1052" s="13"/>
      <c r="J1052" s="13"/>
    </row>
    <row r="1053" spans="1:10" s="16" customFormat="1" ht="15" x14ac:dyDescent="0.25">
      <c r="A1053" s="3" t="s">
        <v>49</v>
      </c>
      <c r="B1053" s="3" t="s">
        <v>662</v>
      </c>
      <c r="C1053" s="14" t="s">
        <v>202</v>
      </c>
      <c r="D1053" s="15" t="s">
        <v>203</v>
      </c>
      <c r="E1053" s="14"/>
      <c r="F1053" s="15"/>
      <c r="G1053" s="1">
        <v>4899503.01</v>
      </c>
      <c r="H1053" s="1">
        <v>487925.03</v>
      </c>
      <c r="I1053" s="1">
        <v>577015.47</v>
      </c>
      <c r="J1053" s="1">
        <v>5964443.5099999998</v>
      </c>
    </row>
    <row r="1054" spans="1:10" ht="12.75" x14ac:dyDescent="0.2">
      <c r="A1054" s="3" t="s">
        <v>49</v>
      </c>
      <c r="B1054" s="3" t="s">
        <v>662</v>
      </c>
      <c r="C1054" s="6" t="s">
        <v>202</v>
      </c>
      <c r="D1054" s="6" t="s">
        <v>698</v>
      </c>
      <c r="E1054" s="17"/>
      <c r="F1054" s="17">
        <v>853.8</v>
      </c>
      <c r="G1054" s="8">
        <v>5738.47</v>
      </c>
      <c r="H1054" s="8">
        <v>571.47</v>
      </c>
      <c r="I1054" s="8">
        <v>675.82</v>
      </c>
      <c r="J1054" s="8">
        <v>6985.76</v>
      </c>
    </row>
    <row r="1055" spans="1:10" ht="12.75" x14ac:dyDescent="0.2">
      <c r="A1055" s="3" t="str">
        <f>A1054</f>
        <v>3200</v>
      </c>
      <c r="B1055" s="3" t="str">
        <f>B1054</f>
        <v>YUMAYUMA 1</v>
      </c>
      <c r="C1055" s="55" t="str">
        <f>C1054</f>
        <v xml:space="preserve">$ </v>
      </c>
      <c r="D1055" s="6" t="s">
        <v>699</v>
      </c>
      <c r="F1055" s="17">
        <v>876</v>
      </c>
      <c r="G1055" s="8">
        <v>5593.04</v>
      </c>
      <c r="H1055" s="8">
        <v>556.99</v>
      </c>
      <c r="I1055" s="8">
        <v>658.69</v>
      </c>
      <c r="J1055" s="8">
        <v>6808.73</v>
      </c>
    </row>
    <row r="1056" spans="1:10" s="19" customFormat="1" ht="12.75" x14ac:dyDescent="0.2">
      <c r="A1056" s="3" t="s">
        <v>49</v>
      </c>
      <c r="B1056" s="3" t="s">
        <v>662</v>
      </c>
      <c r="C1056" s="17" t="s">
        <v>201</v>
      </c>
      <c r="D1056" s="2" t="s">
        <v>200</v>
      </c>
      <c r="E1056" s="17"/>
      <c r="F1056" s="17"/>
      <c r="G1056" s="18">
        <v>23.729623232001643</v>
      </c>
      <c r="H1056" s="18">
        <v>2.3631533859110947</v>
      </c>
      <c r="I1056" s="18">
        <v>2.7946425737855294</v>
      </c>
      <c r="J1056" s="18">
        <v>28.887419191698267</v>
      </c>
    </row>
    <row r="1057" spans="1:10" ht="12.75" x14ac:dyDescent="0.2">
      <c r="A1057" s="3" t="s">
        <v>49</v>
      </c>
      <c r="B1057" s="3" t="s">
        <v>662</v>
      </c>
      <c r="C1057" s="6"/>
      <c r="D1057" s="6"/>
      <c r="E1057" s="17"/>
      <c r="F1057" s="17"/>
      <c r="G1057" s="8"/>
      <c r="H1057" s="8"/>
      <c r="I1057" s="8"/>
      <c r="J1057" s="8"/>
    </row>
    <row r="1058" spans="1:10" ht="12.75" x14ac:dyDescent="0.2">
      <c r="A1058" s="11" t="s">
        <v>22</v>
      </c>
      <c r="B1058" s="11" t="s">
        <v>663</v>
      </c>
      <c r="C1058" s="12"/>
      <c r="D1058" s="7" t="s">
        <v>229</v>
      </c>
      <c r="E1058" s="9" t="s">
        <v>231</v>
      </c>
      <c r="F1058" s="9"/>
      <c r="G1058" s="13"/>
      <c r="H1058" s="13"/>
      <c r="I1058" s="13"/>
      <c r="J1058" s="13"/>
    </row>
    <row r="1059" spans="1:10" s="16" customFormat="1" ht="15" x14ac:dyDescent="0.25">
      <c r="A1059" s="3" t="s">
        <v>22</v>
      </c>
      <c r="B1059" s="3" t="s">
        <v>663</v>
      </c>
      <c r="C1059" s="14" t="s">
        <v>202</v>
      </c>
      <c r="D1059" s="15" t="s">
        <v>203</v>
      </c>
      <c r="E1059" s="14"/>
      <c r="F1059" s="15"/>
      <c r="G1059" s="1">
        <v>4941968.7799999993</v>
      </c>
      <c r="H1059" s="1">
        <v>496372.61</v>
      </c>
      <c r="I1059" s="1">
        <v>1203836.99</v>
      </c>
      <c r="J1059" s="1">
        <v>6642178.3799999999</v>
      </c>
    </row>
    <row r="1060" spans="1:10" ht="12.75" x14ac:dyDescent="0.2">
      <c r="A1060" s="3" t="s">
        <v>22</v>
      </c>
      <c r="B1060" s="3" t="s">
        <v>663</v>
      </c>
      <c r="C1060" s="6" t="s">
        <v>202</v>
      </c>
      <c r="D1060" s="6" t="s">
        <v>698</v>
      </c>
      <c r="E1060" s="17"/>
      <c r="F1060" s="17">
        <v>721.2</v>
      </c>
      <c r="G1060" s="8">
        <v>6852.42</v>
      </c>
      <c r="H1060" s="8">
        <v>688.26</v>
      </c>
      <c r="I1060" s="8">
        <v>1669.21</v>
      </c>
      <c r="J1060" s="8">
        <v>9209.9</v>
      </c>
    </row>
    <row r="1061" spans="1:10" ht="12.75" x14ac:dyDescent="0.2">
      <c r="A1061" s="3" t="str">
        <f>A1060</f>
        <v>3210</v>
      </c>
      <c r="B1061" s="3" t="str">
        <f>B1060</f>
        <v>YUMAWRAY RD-2</v>
      </c>
      <c r="C1061" s="55" t="str">
        <f>C1060</f>
        <v xml:space="preserve">$ </v>
      </c>
      <c r="D1061" s="6" t="s">
        <v>699</v>
      </c>
      <c r="F1061" s="17">
        <v>749</v>
      </c>
      <c r="G1061" s="8">
        <v>6598.09</v>
      </c>
      <c r="H1061" s="8">
        <v>662.71</v>
      </c>
      <c r="I1061" s="8">
        <v>1607.26</v>
      </c>
      <c r="J1061" s="8">
        <v>8868.06</v>
      </c>
    </row>
    <row r="1062" spans="1:10" s="19" customFormat="1" ht="12.75" x14ac:dyDescent="0.2">
      <c r="A1062" s="3" t="s">
        <v>22</v>
      </c>
      <c r="B1062" s="3" t="s">
        <v>663</v>
      </c>
      <c r="C1062" s="17" t="s">
        <v>201</v>
      </c>
      <c r="D1062" s="2" t="s">
        <v>200</v>
      </c>
      <c r="E1062" s="17"/>
      <c r="F1062" s="17"/>
      <c r="G1062" s="18">
        <v>35.823475501003578</v>
      </c>
      <c r="H1062" s="18">
        <v>3.5981190544275763</v>
      </c>
      <c r="I1062" s="18">
        <v>8.7264057784005047</v>
      </c>
      <c r="J1062" s="18">
        <v>48.148000333831661</v>
      </c>
    </row>
    <row r="1063" spans="1:10" ht="12.75" x14ac:dyDescent="0.2">
      <c r="A1063" s="3" t="s">
        <v>22</v>
      </c>
      <c r="B1063" s="3" t="s">
        <v>663</v>
      </c>
      <c r="C1063" s="6"/>
      <c r="D1063" s="6"/>
      <c r="E1063" s="17"/>
      <c r="F1063" s="17"/>
      <c r="G1063" s="8"/>
      <c r="H1063" s="8"/>
      <c r="I1063" s="8"/>
      <c r="J1063" s="8"/>
    </row>
    <row r="1064" spans="1:10" ht="12.75" x14ac:dyDescent="0.2">
      <c r="A1064" s="11" t="s">
        <v>75</v>
      </c>
      <c r="B1064" s="11" t="s">
        <v>664</v>
      </c>
      <c r="C1064" s="12"/>
      <c r="D1064" s="7" t="s">
        <v>229</v>
      </c>
      <c r="E1064" s="9" t="s">
        <v>230</v>
      </c>
      <c r="F1064" s="9"/>
      <c r="G1064" s="13"/>
      <c r="H1064" s="13"/>
      <c r="I1064" s="13"/>
      <c r="J1064" s="13"/>
    </row>
    <row r="1065" spans="1:10" s="16" customFormat="1" ht="15" x14ac:dyDescent="0.25">
      <c r="A1065" s="3" t="s">
        <v>75</v>
      </c>
      <c r="B1065" s="3" t="s">
        <v>664</v>
      </c>
      <c r="C1065" s="14" t="s">
        <v>202</v>
      </c>
      <c r="D1065" s="15" t="s">
        <v>203</v>
      </c>
      <c r="E1065" s="14"/>
      <c r="F1065" s="15"/>
      <c r="G1065" s="1">
        <v>682775.82000000007</v>
      </c>
      <c r="H1065" s="1">
        <v>72391.679999999993</v>
      </c>
      <c r="I1065" s="1">
        <v>281960.86</v>
      </c>
      <c r="J1065" s="1">
        <v>1037128.36</v>
      </c>
    </row>
    <row r="1066" spans="1:10" ht="12.75" x14ac:dyDescent="0.2">
      <c r="A1066" s="3" t="s">
        <v>75</v>
      </c>
      <c r="B1066" s="3" t="s">
        <v>664</v>
      </c>
      <c r="C1066" s="6" t="s">
        <v>202</v>
      </c>
      <c r="D1066" s="6" t="s">
        <v>698</v>
      </c>
      <c r="E1066" s="17"/>
      <c r="F1066" s="17">
        <v>190.6</v>
      </c>
      <c r="G1066" s="8">
        <v>3582.24</v>
      </c>
      <c r="H1066" s="8">
        <v>379.81</v>
      </c>
      <c r="I1066" s="8">
        <v>1479.33</v>
      </c>
      <c r="J1066" s="8">
        <v>5441.39</v>
      </c>
    </row>
    <row r="1067" spans="1:10" ht="12.75" x14ac:dyDescent="0.2">
      <c r="A1067" s="3" t="str">
        <f>A1066</f>
        <v>3220</v>
      </c>
      <c r="B1067" s="3" t="str">
        <f>B1066</f>
        <v>YUMAIDALIA RJ-3</v>
      </c>
      <c r="C1067" s="55" t="str">
        <f>C1066</f>
        <v xml:space="preserve">$ </v>
      </c>
      <c r="D1067" s="6" t="s">
        <v>699</v>
      </c>
      <c r="F1067" s="17">
        <v>186</v>
      </c>
      <c r="G1067" s="8">
        <v>3670.84</v>
      </c>
      <c r="H1067" s="8">
        <v>389.2</v>
      </c>
      <c r="I1067" s="8">
        <v>1515.92</v>
      </c>
      <c r="J1067" s="8">
        <v>5575.96</v>
      </c>
    </row>
    <row r="1068" spans="1:10" s="19" customFormat="1" ht="12.75" x14ac:dyDescent="0.2">
      <c r="A1068" s="3" t="s">
        <v>75</v>
      </c>
      <c r="B1068" s="3" t="s">
        <v>664</v>
      </c>
      <c r="C1068" s="17" t="s">
        <v>201</v>
      </c>
      <c r="D1068" s="2" t="s">
        <v>200</v>
      </c>
      <c r="E1068" s="17"/>
      <c r="F1068" s="17"/>
      <c r="G1068" s="18">
        <v>17.38623423503147</v>
      </c>
      <c r="H1068" s="18">
        <v>1.8433850002881513</v>
      </c>
      <c r="I1068" s="18">
        <v>7.1798640395187325</v>
      </c>
      <c r="J1068" s="18">
        <v>26.409483274838351</v>
      </c>
    </row>
    <row r="1069" spans="1:10" ht="12.75" x14ac:dyDescent="0.2">
      <c r="A1069" s="3" t="s">
        <v>75</v>
      </c>
      <c r="B1069" s="3" t="s">
        <v>664</v>
      </c>
      <c r="C1069" s="6"/>
      <c r="D1069" s="6"/>
      <c r="E1069" s="17"/>
      <c r="F1069" s="17"/>
      <c r="G1069" s="8"/>
      <c r="H1069" s="8"/>
      <c r="I1069" s="8"/>
      <c r="J1069" s="8"/>
    </row>
    <row r="1070" spans="1:10" ht="12.75" x14ac:dyDescent="0.2">
      <c r="A1070" s="11" t="s">
        <v>185</v>
      </c>
      <c r="B1070" s="11" t="s">
        <v>665</v>
      </c>
      <c r="C1070" s="12"/>
      <c r="D1070" s="7" t="s">
        <v>229</v>
      </c>
      <c r="E1070" s="9" t="s">
        <v>228</v>
      </c>
      <c r="F1070" s="9"/>
      <c r="G1070" s="13"/>
      <c r="H1070" s="13"/>
      <c r="I1070" s="13"/>
      <c r="J1070" s="13"/>
    </row>
    <row r="1071" spans="1:10" s="16" customFormat="1" ht="15" x14ac:dyDescent="0.25">
      <c r="A1071" s="3" t="s">
        <v>185</v>
      </c>
      <c r="B1071" s="3" t="s">
        <v>665</v>
      </c>
      <c r="C1071" s="14" t="s">
        <v>202</v>
      </c>
      <c r="D1071" s="15" t="s">
        <v>203</v>
      </c>
      <c r="E1071" s="14"/>
      <c r="F1071" s="15"/>
      <c r="G1071" s="1">
        <v>717178.04999999993</v>
      </c>
      <c r="H1071" s="1">
        <v>68404.62</v>
      </c>
      <c r="I1071" s="1">
        <v>108032.95000000001</v>
      </c>
      <c r="J1071" s="1">
        <v>893615.61999999988</v>
      </c>
    </row>
    <row r="1072" spans="1:10" ht="12.75" x14ac:dyDescent="0.2">
      <c r="A1072" s="3" t="s">
        <v>185</v>
      </c>
      <c r="B1072" s="3" t="s">
        <v>665</v>
      </c>
      <c r="C1072" s="6" t="s">
        <v>202</v>
      </c>
      <c r="D1072" s="6" t="s">
        <v>698</v>
      </c>
      <c r="E1072" s="17"/>
      <c r="F1072" s="17">
        <v>58.2</v>
      </c>
      <c r="G1072" s="8">
        <v>12322.65</v>
      </c>
      <c r="H1072" s="8">
        <v>1175.3399999999999</v>
      </c>
      <c r="I1072" s="8">
        <v>1856.24</v>
      </c>
      <c r="J1072" s="8">
        <v>15354.22</v>
      </c>
    </row>
    <row r="1073" spans="1:10" ht="12.75" x14ac:dyDescent="0.2">
      <c r="A1073" s="3" t="str">
        <f>A1072</f>
        <v>3230</v>
      </c>
      <c r="B1073" s="3" t="str">
        <f>B1072</f>
        <v>YUMALIBERTY J-4</v>
      </c>
      <c r="C1073" s="55" t="str">
        <f>C1072</f>
        <v xml:space="preserve">$ </v>
      </c>
      <c r="D1073" s="6" t="s">
        <v>699</v>
      </c>
      <c r="F1073" s="17">
        <v>64</v>
      </c>
      <c r="G1073" s="8">
        <v>11205.91</v>
      </c>
      <c r="H1073" s="8">
        <v>1068.82</v>
      </c>
      <c r="I1073" s="8">
        <v>1688.01</v>
      </c>
      <c r="J1073" s="8">
        <v>13962.74</v>
      </c>
    </row>
    <row r="1074" spans="1:10" s="19" customFormat="1" ht="12.75" x14ac:dyDescent="0.2">
      <c r="A1074" s="3" t="s">
        <v>185</v>
      </c>
      <c r="B1074" s="3" t="s">
        <v>665</v>
      </c>
      <c r="C1074" s="17" t="s">
        <v>201</v>
      </c>
      <c r="D1074" s="2" t="s">
        <v>200</v>
      </c>
      <c r="E1074" s="17"/>
      <c r="F1074" s="17"/>
      <c r="G1074" s="18">
        <v>38.782470565491359</v>
      </c>
      <c r="H1074" s="18">
        <v>3.6990816460342328</v>
      </c>
      <c r="I1074" s="18">
        <v>5.8420425771232125</v>
      </c>
      <c r="J1074" s="18">
        <v>48.323594788648798</v>
      </c>
    </row>
    <row r="1075" spans="1:10" ht="12.75" x14ac:dyDescent="0.2">
      <c r="A1075" s="3" t="s">
        <v>185</v>
      </c>
      <c r="B1075" s="3" t="s">
        <v>665</v>
      </c>
      <c r="C1075" s="6"/>
      <c r="D1075" s="6"/>
      <c r="E1075" s="17"/>
      <c r="F1075" s="17"/>
      <c r="G1075" s="8"/>
      <c r="H1075" s="8"/>
      <c r="I1075" s="8"/>
      <c r="J1075" s="8"/>
    </row>
    <row r="1076" spans="1:10" ht="12.75" x14ac:dyDescent="0.2">
      <c r="A1076" s="11" t="s">
        <v>122</v>
      </c>
      <c r="B1076" s="11" t="s">
        <v>666</v>
      </c>
      <c r="C1076" s="12"/>
      <c r="D1076" s="7"/>
      <c r="E1076" s="9" t="s">
        <v>227</v>
      </c>
      <c r="F1076" s="9"/>
      <c r="G1076" s="13"/>
      <c r="H1076" s="13"/>
      <c r="I1076" s="13"/>
      <c r="J1076" s="13"/>
    </row>
    <row r="1077" spans="1:10" s="16" customFormat="1" ht="15" x14ac:dyDescent="0.25">
      <c r="A1077" s="3" t="s">
        <v>122</v>
      </c>
      <c r="B1077" s="3" t="s">
        <v>666</v>
      </c>
      <c r="C1077" s="14" t="s">
        <v>202</v>
      </c>
      <c r="D1077" s="15" t="s">
        <v>203</v>
      </c>
      <c r="E1077" s="14"/>
      <c r="F1077" s="15"/>
      <c r="G1077" s="1">
        <v>0</v>
      </c>
      <c r="H1077" s="1">
        <v>0</v>
      </c>
      <c r="I1077" s="1">
        <v>24139477.82</v>
      </c>
      <c r="J1077" s="1">
        <v>24139477.82</v>
      </c>
    </row>
    <row r="1078" spans="1:10" ht="12.75" x14ac:dyDescent="0.2">
      <c r="A1078" s="3" t="s">
        <v>122</v>
      </c>
      <c r="B1078" s="3" t="s">
        <v>666</v>
      </c>
      <c r="C1078" s="6" t="s">
        <v>202</v>
      </c>
      <c r="D1078" s="6" t="s">
        <v>698</v>
      </c>
      <c r="E1078" s="17"/>
      <c r="F1078" s="17">
        <v>20429.2</v>
      </c>
      <c r="G1078" s="8">
        <v>0</v>
      </c>
      <c r="H1078" s="8">
        <v>0</v>
      </c>
      <c r="I1078" s="8">
        <v>1181.6199999999999</v>
      </c>
      <c r="J1078" s="8">
        <v>1181.6199999999999</v>
      </c>
    </row>
    <row r="1079" spans="1:10" ht="12.75" x14ac:dyDescent="0.2">
      <c r="A1079" s="3" t="str">
        <f>A1078</f>
        <v>8001</v>
      </c>
      <c r="B1079" s="3" t="str">
        <f>B1078</f>
        <v>CHARTER SCHO</v>
      </c>
      <c r="C1079" s="55" t="str">
        <f>C1078</f>
        <v xml:space="preserve">$ </v>
      </c>
      <c r="D1079" s="6" t="s">
        <v>699</v>
      </c>
      <c r="F1079" s="17">
        <v>21947</v>
      </c>
      <c r="G1079" s="8">
        <v>0</v>
      </c>
      <c r="H1079" s="8">
        <v>0</v>
      </c>
      <c r="I1079" s="8">
        <v>1099.9000000000001</v>
      </c>
      <c r="J1079" s="8">
        <v>1099.9000000000001</v>
      </c>
    </row>
    <row r="1080" spans="1:10" s="19" customFormat="1" ht="12.75" x14ac:dyDescent="0.2">
      <c r="A1080" s="3" t="s">
        <v>122</v>
      </c>
      <c r="B1080" s="3" t="s">
        <v>666</v>
      </c>
      <c r="C1080" s="17" t="s">
        <v>201</v>
      </c>
      <c r="D1080" s="2" t="s">
        <v>200</v>
      </c>
      <c r="E1080" s="17"/>
      <c r="F1080" s="17"/>
      <c r="G1080" s="18">
        <v>0</v>
      </c>
      <c r="H1080" s="18">
        <v>0</v>
      </c>
      <c r="I1080" s="18">
        <v>8.8250566690496761</v>
      </c>
      <c r="J1080" s="18">
        <v>8.8250566690496761</v>
      </c>
    </row>
    <row r="1081" spans="1:10" ht="12.75" x14ac:dyDescent="0.2">
      <c r="A1081" s="3" t="s">
        <v>122</v>
      </c>
      <c r="B1081" s="3" t="s">
        <v>666</v>
      </c>
      <c r="C1081" s="6"/>
      <c r="D1081" s="6"/>
      <c r="E1081" s="17"/>
      <c r="F1081" s="17"/>
      <c r="G1081" s="8"/>
      <c r="H1081" s="8"/>
      <c r="I1081" s="8"/>
      <c r="J1081" s="8"/>
    </row>
    <row r="1082" spans="1:10" s="16" customFormat="1" ht="12.75" x14ac:dyDescent="0.2">
      <c r="A1082" s="11" t="s">
        <v>121</v>
      </c>
      <c r="B1082" s="11" t="s">
        <v>667</v>
      </c>
      <c r="C1082" s="14"/>
      <c r="D1082" s="15"/>
      <c r="E1082" s="22" t="s">
        <v>226</v>
      </c>
      <c r="F1082" s="9"/>
      <c r="G1082" s="13"/>
      <c r="H1082" s="13"/>
      <c r="I1082" s="13"/>
      <c r="J1082" s="13"/>
    </row>
    <row r="1083" spans="1:10" ht="15" x14ac:dyDescent="0.25">
      <c r="A1083" s="3" t="s">
        <v>121</v>
      </c>
      <c r="B1083" s="3" t="s">
        <v>667</v>
      </c>
      <c r="C1083" s="6" t="s">
        <v>202</v>
      </c>
      <c r="D1083" s="6" t="s">
        <v>203</v>
      </c>
      <c r="E1083" s="17"/>
      <c r="F1083" s="15"/>
      <c r="G1083" s="1">
        <v>0</v>
      </c>
      <c r="H1083" s="1">
        <v>0</v>
      </c>
      <c r="I1083" s="1">
        <v>1508777.6199999999</v>
      </c>
      <c r="J1083" s="1">
        <v>1508777.6199999999</v>
      </c>
    </row>
    <row r="1084" spans="1:10" s="19" customFormat="1" ht="12.75" x14ac:dyDescent="0.2">
      <c r="A1084" s="3" t="s">
        <v>121</v>
      </c>
      <c r="B1084" s="3" t="s">
        <v>667</v>
      </c>
      <c r="C1084" s="17" t="s">
        <v>202</v>
      </c>
      <c r="D1084" s="2"/>
      <c r="E1084" s="17"/>
      <c r="F1084" s="17"/>
      <c r="G1084" s="8"/>
      <c r="H1084" s="8"/>
      <c r="I1084" s="8"/>
      <c r="J1084" s="8"/>
    </row>
    <row r="1085" spans="1:10" ht="12.75" x14ac:dyDescent="0.2">
      <c r="A1085" s="3" t="s">
        <v>121</v>
      </c>
      <c r="B1085" s="3" t="s">
        <v>667</v>
      </c>
      <c r="C1085" s="6" t="s">
        <v>201</v>
      </c>
      <c r="D1085" s="10" t="s">
        <v>200</v>
      </c>
      <c r="E1085" s="17"/>
      <c r="F1085" s="17"/>
      <c r="G1085" s="18">
        <v>0</v>
      </c>
      <c r="H1085" s="18">
        <v>0</v>
      </c>
      <c r="I1085" s="18">
        <v>98.823829644997502</v>
      </c>
      <c r="J1085" s="18">
        <v>98.823829644997502</v>
      </c>
    </row>
    <row r="1086" spans="1:10" ht="12.75" x14ac:dyDescent="0.2">
      <c r="A1086" s="3" t="s">
        <v>121</v>
      </c>
      <c r="B1086" s="3" t="s">
        <v>667</v>
      </c>
      <c r="C1086" s="12"/>
      <c r="D1086" s="7"/>
      <c r="E1086" s="20"/>
      <c r="F1086" s="20"/>
      <c r="G1086" s="13"/>
      <c r="H1086" s="13"/>
      <c r="I1086" s="13"/>
      <c r="J1086" s="13"/>
    </row>
    <row r="1087" spans="1:10" s="16" customFormat="1" ht="12.75" x14ac:dyDescent="0.2">
      <c r="A1087" s="21" t="s">
        <v>198</v>
      </c>
      <c r="B1087" s="11" t="s">
        <v>693</v>
      </c>
      <c r="C1087" s="14"/>
      <c r="D1087" s="15"/>
      <c r="E1087" s="22" t="s">
        <v>692</v>
      </c>
      <c r="F1087" s="9"/>
      <c r="G1087" s="13"/>
      <c r="H1087" s="13"/>
      <c r="I1087" s="13"/>
      <c r="J1087" s="13"/>
    </row>
    <row r="1088" spans="1:10" ht="15" x14ac:dyDescent="0.25">
      <c r="A1088" s="21" t="s">
        <v>198</v>
      </c>
      <c r="B1088" s="11" t="s">
        <v>693</v>
      </c>
      <c r="C1088" s="6" t="s">
        <v>202</v>
      </c>
      <c r="D1088" s="6" t="s">
        <v>203</v>
      </c>
      <c r="E1088" s="17"/>
      <c r="F1088" s="15"/>
      <c r="G1088" s="1">
        <v>0</v>
      </c>
      <c r="H1088" s="1">
        <v>0</v>
      </c>
      <c r="I1088" s="1">
        <v>443446</v>
      </c>
      <c r="J1088" s="1">
        <v>443446</v>
      </c>
    </row>
    <row r="1089" spans="1:10" s="19" customFormat="1" ht="12.75" x14ac:dyDescent="0.2">
      <c r="A1089" s="21" t="s">
        <v>198</v>
      </c>
      <c r="B1089" s="11" t="s">
        <v>693</v>
      </c>
      <c r="C1089" s="17" t="s">
        <v>202</v>
      </c>
      <c r="D1089" s="2"/>
      <c r="E1089" s="17"/>
      <c r="F1089" s="17"/>
      <c r="G1089" s="8"/>
      <c r="H1089" s="8"/>
      <c r="I1089" s="8"/>
      <c r="J1089" s="8"/>
    </row>
    <row r="1090" spans="1:10" ht="12.75" x14ac:dyDescent="0.2">
      <c r="A1090" s="21" t="s">
        <v>198</v>
      </c>
      <c r="B1090" s="11" t="s">
        <v>693</v>
      </c>
      <c r="C1090" s="6" t="s">
        <v>201</v>
      </c>
      <c r="D1090" s="10" t="s">
        <v>200</v>
      </c>
      <c r="E1090" s="17"/>
      <c r="F1090" s="17"/>
      <c r="G1090" s="18">
        <v>0</v>
      </c>
      <c r="H1090" s="18">
        <v>0</v>
      </c>
      <c r="I1090" s="18">
        <v>5.5043149899197328</v>
      </c>
      <c r="J1090" s="18">
        <v>5.5043149899197328</v>
      </c>
    </row>
    <row r="1091" spans="1:10" ht="12.75" x14ac:dyDescent="0.2">
      <c r="A1091" s="21" t="s">
        <v>198</v>
      </c>
      <c r="B1091" s="11" t="s">
        <v>693</v>
      </c>
      <c r="C1091" s="12"/>
      <c r="D1091" s="7"/>
      <c r="E1091" s="20"/>
      <c r="F1091" s="20"/>
      <c r="G1091" s="13"/>
      <c r="H1091" s="13"/>
      <c r="I1091" s="13"/>
      <c r="J1091" s="13"/>
    </row>
    <row r="1092" spans="1:10" s="16" customFormat="1" ht="12.75" x14ac:dyDescent="0.2">
      <c r="A1092" s="21" t="s">
        <v>689</v>
      </c>
      <c r="B1092" s="11" t="s">
        <v>690</v>
      </c>
      <c r="C1092" s="14"/>
      <c r="D1092" s="15"/>
      <c r="E1092" s="22" t="s">
        <v>691</v>
      </c>
      <c r="F1092" s="9"/>
      <c r="G1092" s="13"/>
      <c r="H1092" s="13"/>
      <c r="I1092" s="13"/>
      <c r="J1092" s="13"/>
    </row>
    <row r="1093" spans="1:10" ht="15" x14ac:dyDescent="0.25">
      <c r="A1093" s="21" t="s">
        <v>689</v>
      </c>
      <c r="B1093" s="11" t="s">
        <v>690</v>
      </c>
      <c r="C1093" s="6" t="s">
        <v>202</v>
      </c>
      <c r="D1093" s="6" t="s">
        <v>203</v>
      </c>
      <c r="E1093" s="17"/>
      <c r="F1093" s="15"/>
      <c r="G1093" s="1">
        <v>0</v>
      </c>
      <c r="H1093" s="1">
        <v>0</v>
      </c>
      <c r="I1093" s="1">
        <v>0</v>
      </c>
      <c r="J1093" s="1">
        <v>0</v>
      </c>
    </row>
    <row r="1094" spans="1:10" s="19" customFormat="1" ht="12.75" x14ac:dyDescent="0.2">
      <c r="A1094" s="21" t="s">
        <v>689</v>
      </c>
      <c r="B1094" s="11" t="s">
        <v>690</v>
      </c>
      <c r="C1094" s="17" t="s">
        <v>202</v>
      </c>
      <c r="D1094" s="2"/>
      <c r="E1094" s="17"/>
      <c r="F1094" s="17"/>
      <c r="G1094" s="8"/>
      <c r="H1094" s="8"/>
      <c r="I1094" s="8"/>
      <c r="J1094" s="8"/>
    </row>
    <row r="1095" spans="1:10" ht="12.75" x14ac:dyDescent="0.2">
      <c r="A1095" s="21" t="s">
        <v>689</v>
      </c>
      <c r="B1095" s="11" t="s">
        <v>690</v>
      </c>
      <c r="C1095" s="6" t="s">
        <v>201</v>
      </c>
      <c r="D1095" s="10" t="s">
        <v>200</v>
      </c>
      <c r="E1095" s="17"/>
      <c r="F1095" s="17"/>
      <c r="G1095" s="18" t="s">
        <v>717</v>
      </c>
      <c r="H1095" s="18" t="s">
        <v>717</v>
      </c>
      <c r="I1095" s="18" t="s">
        <v>717</v>
      </c>
      <c r="J1095" s="18" t="s">
        <v>717</v>
      </c>
    </row>
    <row r="1096" spans="1:10" ht="12.75" x14ac:dyDescent="0.2">
      <c r="A1096" s="21" t="s">
        <v>689</v>
      </c>
      <c r="B1096" s="11" t="s">
        <v>690</v>
      </c>
      <c r="C1096" s="12"/>
      <c r="D1096" s="7"/>
      <c r="E1096" s="20"/>
      <c r="F1096" s="20"/>
      <c r="G1096" s="13"/>
      <c r="H1096" s="13"/>
      <c r="I1096" s="13"/>
      <c r="J1096" s="13"/>
    </row>
    <row r="1097" spans="1:10" s="16" customFormat="1" ht="12.75" x14ac:dyDescent="0.2">
      <c r="A1097" s="21" t="s">
        <v>695</v>
      </c>
      <c r="B1097" s="11" t="s">
        <v>697</v>
      </c>
      <c r="C1097" s="14"/>
      <c r="D1097" s="15"/>
      <c r="E1097" s="22" t="s">
        <v>696</v>
      </c>
      <c r="F1097" s="9"/>
      <c r="G1097" s="13"/>
      <c r="H1097" s="13"/>
      <c r="I1097" s="13"/>
      <c r="J1097" s="13"/>
    </row>
    <row r="1098" spans="1:10" ht="15" x14ac:dyDescent="0.25">
      <c r="A1098" s="21" t="s">
        <v>695</v>
      </c>
      <c r="B1098" s="11" t="s">
        <v>697</v>
      </c>
      <c r="C1098" s="6" t="s">
        <v>202</v>
      </c>
      <c r="D1098" s="6" t="s">
        <v>203</v>
      </c>
      <c r="E1098" s="17"/>
      <c r="F1098" s="15"/>
      <c r="G1098" s="1">
        <v>0</v>
      </c>
      <c r="H1098" s="1">
        <v>0</v>
      </c>
      <c r="I1098" s="1">
        <v>0</v>
      </c>
      <c r="J1098" s="1">
        <v>0</v>
      </c>
    </row>
    <row r="1099" spans="1:10" s="19" customFormat="1" ht="12.75" x14ac:dyDescent="0.2">
      <c r="A1099" s="21" t="s">
        <v>695</v>
      </c>
      <c r="B1099" s="11" t="s">
        <v>697</v>
      </c>
      <c r="C1099" s="17" t="s">
        <v>202</v>
      </c>
      <c r="D1099" s="2"/>
      <c r="E1099" s="17"/>
      <c r="F1099" s="17"/>
      <c r="G1099" s="8"/>
      <c r="H1099" s="8"/>
      <c r="I1099" s="8"/>
      <c r="J1099" s="8"/>
    </row>
    <row r="1100" spans="1:10" ht="12.75" x14ac:dyDescent="0.2">
      <c r="A1100" s="21" t="s">
        <v>695</v>
      </c>
      <c r="B1100" s="11" t="s">
        <v>697</v>
      </c>
      <c r="C1100" s="6" t="s">
        <v>201</v>
      </c>
      <c r="D1100" s="10" t="s">
        <v>200</v>
      </c>
      <c r="E1100" s="17"/>
      <c r="F1100" s="17"/>
      <c r="G1100" s="56" t="s">
        <v>717</v>
      </c>
      <c r="H1100" s="56" t="s">
        <v>717</v>
      </c>
      <c r="I1100" s="56" t="s">
        <v>717</v>
      </c>
      <c r="J1100" s="56" t="s">
        <v>717</v>
      </c>
    </row>
    <row r="1101" spans="1:10" ht="12.75" x14ac:dyDescent="0.2">
      <c r="A1101" s="21" t="s">
        <v>695</v>
      </c>
      <c r="B1101" s="11" t="s">
        <v>697</v>
      </c>
      <c r="C1101" s="12"/>
      <c r="D1101" s="7"/>
      <c r="E1101" s="20"/>
      <c r="F1101" s="20"/>
      <c r="G1101" s="13"/>
      <c r="H1101" s="13"/>
      <c r="I1101" s="13"/>
      <c r="J1101" s="13"/>
    </row>
    <row r="1102" spans="1:10" s="16" customFormat="1" ht="12.75" x14ac:dyDescent="0.2">
      <c r="A1102" s="11" t="s">
        <v>33</v>
      </c>
      <c r="B1102" s="11" t="s">
        <v>668</v>
      </c>
      <c r="C1102" s="14"/>
      <c r="D1102" s="15"/>
      <c r="E1102" s="22" t="s">
        <v>225</v>
      </c>
      <c r="F1102" s="9"/>
      <c r="G1102" s="13"/>
      <c r="H1102" s="13"/>
      <c r="I1102" s="13"/>
      <c r="J1102" s="13"/>
    </row>
    <row r="1103" spans="1:10" ht="15" x14ac:dyDescent="0.25">
      <c r="A1103" s="3" t="s">
        <v>33</v>
      </c>
      <c r="B1103" s="3" t="s">
        <v>668</v>
      </c>
      <c r="C1103" s="6" t="s">
        <v>202</v>
      </c>
      <c r="D1103" s="6" t="s">
        <v>203</v>
      </c>
      <c r="E1103" s="17"/>
      <c r="F1103" s="15"/>
      <c r="G1103" s="1">
        <v>0</v>
      </c>
      <c r="H1103" s="1">
        <v>0</v>
      </c>
      <c r="I1103" s="1">
        <v>4324010.26</v>
      </c>
      <c r="J1103" s="1">
        <v>4324010.26</v>
      </c>
    </row>
    <row r="1104" spans="1:10" s="19" customFormat="1" ht="12.75" x14ac:dyDescent="0.2">
      <c r="A1104" s="3" t="s">
        <v>33</v>
      </c>
      <c r="B1104" s="3" t="s">
        <v>668</v>
      </c>
      <c r="C1104" s="17"/>
      <c r="D1104" s="2"/>
      <c r="E1104" s="17"/>
      <c r="F1104" s="17"/>
      <c r="G1104" s="8"/>
      <c r="H1104" s="8"/>
      <c r="I1104" s="8"/>
      <c r="J1104" s="8"/>
    </row>
    <row r="1105" spans="1:10" ht="12.75" x14ac:dyDescent="0.2">
      <c r="A1105" s="3" t="s">
        <v>33</v>
      </c>
      <c r="B1105" s="3" t="s">
        <v>668</v>
      </c>
      <c r="C1105" s="6" t="s">
        <v>201</v>
      </c>
      <c r="D1105" s="10" t="s">
        <v>200</v>
      </c>
      <c r="E1105" s="17"/>
      <c r="F1105" s="17"/>
      <c r="G1105" s="56">
        <v>0</v>
      </c>
      <c r="H1105" s="56">
        <v>0</v>
      </c>
      <c r="I1105" s="56">
        <v>33.785761158825977</v>
      </c>
      <c r="J1105" s="56">
        <v>33.785761158825977</v>
      </c>
    </row>
    <row r="1106" spans="1:10" ht="12.75" x14ac:dyDescent="0.2">
      <c r="A1106" s="3" t="s">
        <v>33</v>
      </c>
      <c r="B1106" s="3" t="s">
        <v>668</v>
      </c>
      <c r="C1106" s="12"/>
      <c r="D1106" s="7"/>
      <c r="E1106" s="20"/>
      <c r="F1106" s="20"/>
      <c r="G1106" s="13"/>
      <c r="H1106" s="13"/>
      <c r="I1106" s="13"/>
      <c r="J1106" s="13"/>
    </row>
    <row r="1107" spans="1:10" s="16" customFormat="1" ht="12.75" x14ac:dyDescent="0.2">
      <c r="A1107" s="11" t="s">
        <v>155</v>
      </c>
      <c r="B1107" s="11" t="s">
        <v>669</v>
      </c>
      <c r="C1107" s="14"/>
      <c r="D1107" s="15"/>
      <c r="E1107" s="22" t="s">
        <v>224</v>
      </c>
      <c r="F1107" s="9"/>
      <c r="G1107" s="13"/>
      <c r="H1107" s="13"/>
      <c r="I1107" s="13"/>
      <c r="J1107" s="13"/>
    </row>
    <row r="1108" spans="1:10" ht="15" x14ac:dyDescent="0.25">
      <c r="A1108" s="3" t="s">
        <v>155</v>
      </c>
      <c r="B1108" s="3" t="s">
        <v>669</v>
      </c>
      <c r="C1108" s="6" t="s">
        <v>202</v>
      </c>
      <c r="D1108" s="6" t="s">
        <v>203</v>
      </c>
      <c r="E1108" s="17"/>
      <c r="F1108" s="15"/>
      <c r="G1108" s="1">
        <v>0</v>
      </c>
      <c r="H1108" s="1">
        <v>0</v>
      </c>
      <c r="I1108" s="1">
        <v>747704.19</v>
      </c>
      <c r="J1108" s="1">
        <v>747704.19</v>
      </c>
    </row>
    <row r="1109" spans="1:10" s="19" customFormat="1" ht="12.75" x14ac:dyDescent="0.2">
      <c r="A1109" s="3" t="s">
        <v>155</v>
      </c>
      <c r="B1109" s="3" t="s">
        <v>669</v>
      </c>
      <c r="C1109" s="17"/>
      <c r="D1109" s="2"/>
      <c r="E1109" s="17"/>
      <c r="F1109" s="17"/>
      <c r="G1109" s="8"/>
      <c r="H1109" s="8"/>
      <c r="I1109" s="8"/>
      <c r="J1109" s="8"/>
    </row>
    <row r="1110" spans="1:10" ht="12.75" x14ac:dyDescent="0.2">
      <c r="A1110" s="3" t="s">
        <v>155</v>
      </c>
      <c r="B1110" s="3" t="s">
        <v>669</v>
      </c>
      <c r="C1110" s="6" t="s">
        <v>201</v>
      </c>
      <c r="D1110" s="10" t="s">
        <v>200</v>
      </c>
      <c r="E1110" s="17"/>
      <c r="F1110" s="17"/>
      <c r="G1110" s="56">
        <v>0</v>
      </c>
      <c r="H1110" s="56">
        <v>0</v>
      </c>
      <c r="I1110" s="56">
        <v>20.680385460200039</v>
      </c>
      <c r="J1110" s="56">
        <v>20.680385460200039</v>
      </c>
    </row>
    <row r="1111" spans="1:10" ht="12.75" x14ac:dyDescent="0.2">
      <c r="A1111" s="3" t="s">
        <v>155</v>
      </c>
      <c r="B1111" s="3" t="s">
        <v>669</v>
      </c>
      <c r="C1111" s="12"/>
      <c r="D1111" s="7"/>
      <c r="E1111" s="20"/>
      <c r="F1111" s="20"/>
      <c r="G1111" s="13"/>
      <c r="H1111" s="13"/>
      <c r="I1111" s="13"/>
      <c r="J1111" s="13"/>
    </row>
    <row r="1112" spans="1:10" s="16" customFormat="1" ht="12.75" x14ac:dyDescent="0.2">
      <c r="A1112" s="11" t="s">
        <v>109</v>
      </c>
      <c r="B1112" s="11" t="s">
        <v>670</v>
      </c>
      <c r="C1112" s="14"/>
      <c r="D1112" s="15"/>
      <c r="E1112" s="22" t="s">
        <v>223</v>
      </c>
      <c r="F1112" s="9"/>
      <c r="G1112" s="13"/>
      <c r="H1112" s="13"/>
      <c r="I1112" s="13"/>
      <c r="J1112" s="13"/>
    </row>
    <row r="1113" spans="1:10" ht="15" x14ac:dyDescent="0.25">
      <c r="A1113" s="3" t="s">
        <v>109</v>
      </c>
      <c r="B1113" s="3" t="s">
        <v>670</v>
      </c>
      <c r="C1113" s="6" t="s">
        <v>202</v>
      </c>
      <c r="D1113" s="6" t="s">
        <v>203</v>
      </c>
      <c r="E1113" s="17"/>
      <c r="F1113" s="15"/>
      <c r="G1113" s="1">
        <v>0</v>
      </c>
      <c r="H1113" s="1">
        <v>0</v>
      </c>
      <c r="I1113" s="1">
        <v>3748574.49</v>
      </c>
      <c r="J1113" s="1">
        <v>3748574.49</v>
      </c>
    </row>
    <row r="1114" spans="1:10" s="19" customFormat="1" ht="12.75" x14ac:dyDescent="0.2">
      <c r="A1114" s="3" t="s">
        <v>109</v>
      </c>
      <c r="B1114" s="3" t="s">
        <v>670</v>
      </c>
      <c r="C1114" s="17"/>
      <c r="D1114" s="2"/>
      <c r="E1114" s="17"/>
      <c r="F1114" s="17"/>
      <c r="G1114" s="8"/>
      <c r="H1114" s="8"/>
      <c r="I1114" s="8"/>
      <c r="J1114" s="8"/>
    </row>
    <row r="1115" spans="1:10" ht="12.75" x14ac:dyDescent="0.2">
      <c r="A1115" s="3" t="s">
        <v>109</v>
      </c>
      <c r="B1115" s="3" t="s">
        <v>670</v>
      </c>
      <c r="C1115" s="6" t="s">
        <v>201</v>
      </c>
      <c r="D1115" s="10" t="s">
        <v>200</v>
      </c>
      <c r="E1115" s="17"/>
      <c r="F1115" s="17"/>
      <c r="G1115" s="56">
        <v>0</v>
      </c>
      <c r="H1115" s="56">
        <v>0</v>
      </c>
      <c r="I1115" s="56">
        <v>27.287293249921831</v>
      </c>
      <c r="J1115" s="56">
        <v>27.287293249921831</v>
      </c>
    </row>
    <row r="1116" spans="1:10" ht="12.75" x14ac:dyDescent="0.2">
      <c r="A1116" s="3" t="s">
        <v>109</v>
      </c>
      <c r="B1116" s="3" t="s">
        <v>670</v>
      </c>
      <c r="C1116" s="12"/>
      <c r="D1116" s="7"/>
      <c r="E1116" s="20"/>
      <c r="F1116" s="20"/>
      <c r="G1116" s="13"/>
      <c r="H1116" s="13"/>
      <c r="I1116" s="13"/>
      <c r="J1116" s="13"/>
    </row>
    <row r="1117" spans="1:10" s="16" customFormat="1" ht="12.75" x14ac:dyDescent="0.2">
      <c r="A1117" s="11" t="s">
        <v>160</v>
      </c>
      <c r="B1117" s="11" t="s">
        <v>671</v>
      </c>
      <c r="C1117" s="14"/>
      <c r="D1117" s="15"/>
      <c r="E1117" s="22" t="s">
        <v>222</v>
      </c>
      <c r="F1117" s="9"/>
      <c r="G1117" s="13"/>
      <c r="H1117" s="13"/>
      <c r="I1117" s="13"/>
      <c r="J1117" s="13"/>
    </row>
    <row r="1118" spans="1:10" ht="15" x14ac:dyDescent="0.25">
      <c r="A1118" s="3" t="s">
        <v>160</v>
      </c>
      <c r="B1118" s="3" t="s">
        <v>671</v>
      </c>
      <c r="C1118" s="6" t="s">
        <v>202</v>
      </c>
      <c r="D1118" s="6" t="s">
        <v>203</v>
      </c>
      <c r="E1118" s="17"/>
      <c r="F1118" s="15"/>
      <c r="G1118" s="1">
        <v>0</v>
      </c>
      <c r="H1118" s="1">
        <v>0</v>
      </c>
      <c r="I1118" s="1">
        <v>2334450.2199999997</v>
      </c>
      <c r="J1118" s="1">
        <v>2334450.2199999997</v>
      </c>
    </row>
    <row r="1119" spans="1:10" s="19" customFormat="1" ht="12.75" x14ac:dyDescent="0.2">
      <c r="A1119" s="3" t="s">
        <v>160</v>
      </c>
      <c r="B1119" s="3" t="s">
        <v>671</v>
      </c>
      <c r="C1119" s="17"/>
      <c r="D1119" s="2"/>
      <c r="E1119" s="17"/>
      <c r="F1119" s="17"/>
      <c r="G1119" s="8"/>
      <c r="H1119" s="8"/>
      <c r="I1119" s="8"/>
      <c r="J1119" s="8"/>
    </row>
    <row r="1120" spans="1:10" ht="12.75" x14ac:dyDescent="0.2">
      <c r="A1120" s="3" t="s">
        <v>160</v>
      </c>
      <c r="B1120" s="3" t="s">
        <v>671</v>
      </c>
      <c r="C1120" s="6" t="s">
        <v>201</v>
      </c>
      <c r="D1120" s="10" t="s">
        <v>200</v>
      </c>
      <c r="E1120" s="17"/>
      <c r="F1120" s="17"/>
      <c r="G1120" s="56">
        <v>0</v>
      </c>
      <c r="H1120" s="56">
        <v>0</v>
      </c>
      <c r="I1120" s="56">
        <v>30.523951525147869</v>
      </c>
      <c r="J1120" s="56">
        <v>30.523951525147869</v>
      </c>
    </row>
    <row r="1121" spans="1:10" ht="12.75" x14ac:dyDescent="0.2">
      <c r="A1121" s="3" t="s">
        <v>160</v>
      </c>
      <c r="B1121" s="3" t="s">
        <v>671</v>
      </c>
      <c r="C1121" s="12"/>
      <c r="D1121" s="7"/>
      <c r="E1121" s="20"/>
      <c r="F1121" s="20"/>
      <c r="G1121" s="13"/>
      <c r="H1121" s="13"/>
      <c r="I1121" s="13"/>
      <c r="J1121" s="13"/>
    </row>
    <row r="1122" spans="1:10" s="16" customFormat="1" ht="12.75" x14ac:dyDescent="0.2">
      <c r="A1122" s="11" t="s">
        <v>62</v>
      </c>
      <c r="B1122" s="11" t="s">
        <v>672</v>
      </c>
      <c r="C1122" s="14"/>
      <c r="D1122" s="15"/>
      <c r="E1122" s="22" t="s">
        <v>221</v>
      </c>
      <c r="F1122" s="9"/>
      <c r="G1122" s="13"/>
      <c r="H1122" s="13"/>
      <c r="I1122" s="13"/>
      <c r="J1122" s="13"/>
    </row>
    <row r="1123" spans="1:10" ht="15" x14ac:dyDescent="0.25">
      <c r="A1123" s="3" t="s">
        <v>62</v>
      </c>
      <c r="B1123" s="3" t="s">
        <v>672</v>
      </c>
      <c r="C1123" s="6" t="s">
        <v>202</v>
      </c>
      <c r="D1123" s="6" t="s">
        <v>203</v>
      </c>
      <c r="E1123" s="17"/>
      <c r="F1123" s="15"/>
      <c r="G1123" s="1">
        <v>0</v>
      </c>
      <c r="H1123" s="1">
        <v>0</v>
      </c>
      <c r="I1123" s="1">
        <v>8235891.8700000001</v>
      </c>
      <c r="J1123" s="1">
        <v>8235891.8700000001</v>
      </c>
    </row>
    <row r="1124" spans="1:10" s="19" customFormat="1" ht="12.75" x14ac:dyDescent="0.2">
      <c r="A1124" s="3" t="s">
        <v>62</v>
      </c>
      <c r="B1124" s="3" t="s">
        <v>672</v>
      </c>
      <c r="C1124" s="17"/>
      <c r="D1124" s="2"/>
      <c r="E1124" s="17"/>
      <c r="F1124" s="17"/>
      <c r="G1124" s="8"/>
      <c r="H1124" s="8"/>
      <c r="I1124" s="8"/>
      <c r="J1124" s="8"/>
    </row>
    <row r="1125" spans="1:10" ht="12.75" x14ac:dyDescent="0.2">
      <c r="A1125" s="3" t="s">
        <v>62</v>
      </c>
      <c r="B1125" s="3" t="s">
        <v>672</v>
      </c>
      <c r="C1125" s="6" t="s">
        <v>201</v>
      </c>
      <c r="D1125" s="10" t="s">
        <v>200</v>
      </c>
      <c r="E1125" s="17"/>
      <c r="F1125" s="17"/>
      <c r="G1125" s="56">
        <v>0</v>
      </c>
      <c r="H1125" s="56">
        <v>0</v>
      </c>
      <c r="I1125" s="56">
        <v>64.768725652560178</v>
      </c>
      <c r="J1125" s="56">
        <v>64.768725652560178</v>
      </c>
    </row>
    <row r="1126" spans="1:10" ht="12.75" x14ac:dyDescent="0.2">
      <c r="A1126" s="3" t="s">
        <v>62</v>
      </c>
      <c r="B1126" s="3" t="s">
        <v>672</v>
      </c>
      <c r="C1126" s="12"/>
      <c r="D1126" s="7"/>
      <c r="E1126" s="20"/>
      <c r="F1126" s="20"/>
      <c r="G1126" s="13"/>
      <c r="H1126" s="13"/>
      <c r="I1126" s="13"/>
      <c r="J1126" s="13"/>
    </row>
    <row r="1127" spans="1:10" s="16" customFormat="1" ht="12.75" x14ac:dyDescent="0.2">
      <c r="A1127" s="11" t="s">
        <v>152</v>
      </c>
      <c r="B1127" s="11" t="s">
        <v>673</v>
      </c>
      <c r="C1127" s="14"/>
      <c r="D1127" s="15"/>
      <c r="E1127" s="22" t="s">
        <v>220</v>
      </c>
      <c r="F1127" s="9"/>
      <c r="G1127" s="13"/>
      <c r="H1127" s="13"/>
      <c r="I1127" s="13"/>
      <c r="J1127" s="13"/>
    </row>
    <row r="1128" spans="1:10" ht="15" x14ac:dyDescent="0.25">
      <c r="A1128" s="3" t="s">
        <v>152</v>
      </c>
      <c r="B1128" s="3" t="s">
        <v>673</v>
      </c>
      <c r="C1128" s="6" t="s">
        <v>202</v>
      </c>
      <c r="D1128" s="6" t="s">
        <v>203</v>
      </c>
      <c r="E1128" s="17"/>
      <c r="F1128" s="15"/>
      <c r="G1128" s="1">
        <v>0</v>
      </c>
      <c r="H1128" s="1">
        <v>0</v>
      </c>
      <c r="I1128" s="1">
        <v>2220031.67</v>
      </c>
      <c r="J1128" s="1">
        <v>2220031.67</v>
      </c>
    </row>
    <row r="1129" spans="1:10" s="19" customFormat="1" ht="12.75" x14ac:dyDescent="0.2">
      <c r="A1129" s="3" t="s">
        <v>152</v>
      </c>
      <c r="B1129" s="3" t="s">
        <v>673</v>
      </c>
      <c r="C1129" s="17"/>
      <c r="D1129" s="2"/>
      <c r="E1129" s="17"/>
      <c r="F1129" s="17"/>
      <c r="G1129" s="8"/>
      <c r="H1129" s="8"/>
      <c r="I1129" s="8"/>
      <c r="J1129" s="8"/>
    </row>
    <row r="1130" spans="1:10" ht="12.75" x14ac:dyDescent="0.2">
      <c r="A1130" s="3" t="s">
        <v>152</v>
      </c>
      <c r="B1130" s="3" t="s">
        <v>673</v>
      </c>
      <c r="C1130" s="6" t="s">
        <v>201</v>
      </c>
      <c r="D1130" s="10" t="s">
        <v>200</v>
      </c>
      <c r="E1130" s="17"/>
      <c r="F1130" s="17"/>
      <c r="G1130" s="56">
        <v>0</v>
      </c>
      <c r="H1130" s="56">
        <v>0</v>
      </c>
      <c r="I1130" s="56">
        <v>25.944269834208338</v>
      </c>
      <c r="J1130" s="56">
        <v>25.944269834208338</v>
      </c>
    </row>
    <row r="1131" spans="1:10" ht="12.75" x14ac:dyDescent="0.2">
      <c r="A1131" s="3" t="s">
        <v>152</v>
      </c>
      <c r="B1131" s="3" t="s">
        <v>673</v>
      </c>
      <c r="C1131" s="12"/>
      <c r="D1131" s="7"/>
      <c r="E1131" s="20"/>
      <c r="F1131" s="20"/>
      <c r="G1131" s="13"/>
      <c r="H1131" s="13"/>
      <c r="I1131" s="13"/>
      <c r="J1131" s="13"/>
    </row>
    <row r="1132" spans="1:10" s="16" customFormat="1" ht="12.75" x14ac:dyDescent="0.2">
      <c r="A1132" s="11" t="s">
        <v>165</v>
      </c>
      <c r="B1132" s="11" t="s">
        <v>674</v>
      </c>
      <c r="C1132" s="14"/>
      <c r="D1132" s="15"/>
      <c r="E1132" s="22" t="s">
        <v>219</v>
      </c>
      <c r="F1132" s="9"/>
      <c r="G1132" s="13"/>
      <c r="H1132" s="13"/>
      <c r="I1132" s="13"/>
      <c r="J1132" s="13"/>
    </row>
    <row r="1133" spans="1:10" ht="15" x14ac:dyDescent="0.25">
      <c r="A1133" s="3" t="s">
        <v>165</v>
      </c>
      <c r="B1133" s="3" t="s">
        <v>674</v>
      </c>
      <c r="C1133" s="6" t="s">
        <v>202</v>
      </c>
      <c r="D1133" s="6" t="s">
        <v>203</v>
      </c>
      <c r="E1133" s="17"/>
      <c r="F1133" s="15"/>
      <c r="G1133" s="1">
        <v>0</v>
      </c>
      <c r="H1133" s="1">
        <v>0</v>
      </c>
      <c r="I1133" s="1">
        <v>1180790.24</v>
      </c>
      <c r="J1133" s="1">
        <v>1180790.24</v>
      </c>
    </row>
    <row r="1134" spans="1:10" s="19" customFormat="1" ht="12.75" x14ac:dyDescent="0.2">
      <c r="A1134" s="3" t="s">
        <v>165</v>
      </c>
      <c r="B1134" s="3" t="s">
        <v>674</v>
      </c>
      <c r="C1134" s="17"/>
      <c r="D1134" s="2"/>
      <c r="E1134" s="17"/>
      <c r="F1134" s="17"/>
      <c r="G1134" s="8"/>
      <c r="H1134" s="8"/>
      <c r="I1134" s="8"/>
      <c r="J1134" s="8"/>
    </row>
    <row r="1135" spans="1:10" ht="12.75" x14ac:dyDescent="0.2">
      <c r="A1135" s="3" t="s">
        <v>165</v>
      </c>
      <c r="B1135" s="3" t="s">
        <v>674</v>
      </c>
      <c r="C1135" s="6" t="s">
        <v>201</v>
      </c>
      <c r="D1135" s="10" t="s">
        <v>200</v>
      </c>
      <c r="E1135" s="17"/>
      <c r="F1135" s="17"/>
      <c r="G1135" s="56">
        <v>0</v>
      </c>
      <c r="H1135" s="56">
        <v>0</v>
      </c>
      <c r="I1135" s="56">
        <v>23.84184821855137</v>
      </c>
      <c r="J1135" s="56">
        <v>23.84184821855137</v>
      </c>
    </row>
    <row r="1136" spans="1:10" ht="12.75" x14ac:dyDescent="0.2">
      <c r="A1136" s="3" t="s">
        <v>165</v>
      </c>
      <c r="B1136" s="3" t="s">
        <v>674</v>
      </c>
      <c r="C1136" s="12"/>
      <c r="D1136" s="7"/>
      <c r="E1136" s="20"/>
      <c r="F1136" s="20"/>
      <c r="G1136" s="13"/>
      <c r="H1136" s="13"/>
      <c r="I1136" s="13"/>
      <c r="J1136" s="13"/>
    </row>
    <row r="1137" spans="1:10" s="16" customFormat="1" ht="12.75" x14ac:dyDescent="0.2">
      <c r="A1137" s="11" t="s">
        <v>112</v>
      </c>
      <c r="B1137" s="11" t="s">
        <v>675</v>
      </c>
      <c r="C1137" s="14"/>
      <c r="D1137" s="15"/>
      <c r="E1137" s="22" t="s">
        <v>218</v>
      </c>
      <c r="F1137" s="9"/>
      <c r="G1137" s="13"/>
      <c r="H1137" s="13"/>
      <c r="I1137" s="13"/>
      <c r="J1137" s="13"/>
    </row>
    <row r="1138" spans="1:10" ht="15" x14ac:dyDescent="0.25">
      <c r="A1138" s="3" t="s">
        <v>112</v>
      </c>
      <c r="B1138" s="3" t="s">
        <v>675</v>
      </c>
      <c r="C1138" s="6" t="s">
        <v>202</v>
      </c>
      <c r="D1138" s="6" t="s">
        <v>203</v>
      </c>
      <c r="E1138" s="17"/>
      <c r="F1138" s="15"/>
      <c r="G1138" s="1">
        <v>0</v>
      </c>
      <c r="H1138" s="1">
        <v>0</v>
      </c>
      <c r="I1138" s="1">
        <v>409184.13</v>
      </c>
      <c r="J1138" s="1">
        <v>409184.13</v>
      </c>
    </row>
    <row r="1139" spans="1:10" s="19" customFormat="1" ht="12.75" x14ac:dyDescent="0.2">
      <c r="A1139" s="3" t="s">
        <v>112</v>
      </c>
      <c r="B1139" s="3" t="s">
        <v>675</v>
      </c>
      <c r="C1139" s="17"/>
      <c r="D1139" s="2"/>
      <c r="E1139" s="17"/>
      <c r="F1139" s="17"/>
      <c r="G1139" s="8"/>
      <c r="H1139" s="8"/>
      <c r="I1139" s="8"/>
      <c r="J1139" s="8"/>
    </row>
    <row r="1140" spans="1:10" ht="12.75" x14ac:dyDescent="0.2">
      <c r="A1140" s="3" t="s">
        <v>112</v>
      </c>
      <c r="B1140" s="3" t="s">
        <v>675</v>
      </c>
      <c r="C1140" s="6" t="s">
        <v>201</v>
      </c>
      <c r="D1140" s="10" t="s">
        <v>200</v>
      </c>
      <c r="E1140" s="17"/>
      <c r="F1140" s="17"/>
      <c r="G1140" s="56">
        <v>0</v>
      </c>
      <c r="H1140" s="56">
        <v>0</v>
      </c>
      <c r="I1140" s="56">
        <v>14.043295174506776</v>
      </c>
      <c r="J1140" s="56">
        <v>14.043295174506776</v>
      </c>
    </row>
    <row r="1141" spans="1:10" ht="12.75" x14ac:dyDescent="0.2">
      <c r="A1141" s="3" t="s">
        <v>112</v>
      </c>
      <c r="B1141" s="3" t="s">
        <v>675</v>
      </c>
      <c r="C1141" s="12"/>
      <c r="D1141" s="7"/>
      <c r="E1141" s="20"/>
      <c r="F1141" s="20"/>
      <c r="G1141" s="13"/>
      <c r="H1141" s="13"/>
      <c r="I1141" s="13"/>
      <c r="J1141" s="13"/>
    </row>
    <row r="1142" spans="1:10" s="16" customFormat="1" ht="12.75" x14ac:dyDescent="0.2">
      <c r="A1142" s="11" t="s">
        <v>97</v>
      </c>
      <c r="B1142" s="11" t="s">
        <v>676</v>
      </c>
      <c r="C1142" s="14"/>
      <c r="D1142" s="15"/>
      <c r="E1142" s="22" t="s">
        <v>217</v>
      </c>
      <c r="F1142" s="9"/>
      <c r="G1142" s="13"/>
      <c r="H1142" s="13"/>
      <c r="I1142" s="13"/>
      <c r="J1142" s="13"/>
    </row>
    <row r="1143" spans="1:10" ht="15" x14ac:dyDescent="0.25">
      <c r="A1143" s="3" t="s">
        <v>97</v>
      </c>
      <c r="B1143" s="3" t="s">
        <v>676</v>
      </c>
      <c r="C1143" s="6" t="s">
        <v>202</v>
      </c>
      <c r="D1143" s="6" t="s">
        <v>203</v>
      </c>
      <c r="E1143" s="17"/>
      <c r="F1143" s="15"/>
      <c r="G1143" s="1">
        <v>0</v>
      </c>
      <c r="H1143" s="1">
        <v>0</v>
      </c>
      <c r="I1143" s="1">
        <v>944385.62</v>
      </c>
      <c r="J1143" s="1">
        <v>944385.62</v>
      </c>
    </row>
    <row r="1144" spans="1:10" s="19" customFormat="1" ht="12.75" x14ac:dyDescent="0.2">
      <c r="A1144" s="3" t="s">
        <v>97</v>
      </c>
      <c r="B1144" s="3" t="s">
        <v>676</v>
      </c>
      <c r="C1144" s="17"/>
      <c r="D1144" s="2"/>
      <c r="E1144" s="17"/>
      <c r="F1144" s="17"/>
      <c r="G1144" s="8"/>
      <c r="H1144" s="8"/>
      <c r="I1144" s="8"/>
      <c r="J1144" s="8"/>
    </row>
    <row r="1145" spans="1:10" ht="12.75" x14ac:dyDescent="0.2">
      <c r="A1145" s="3" t="s">
        <v>97</v>
      </c>
      <c r="B1145" s="3" t="s">
        <v>676</v>
      </c>
      <c r="C1145" s="6" t="s">
        <v>201</v>
      </c>
      <c r="D1145" s="10" t="s">
        <v>200</v>
      </c>
      <c r="E1145" s="17"/>
      <c r="F1145" s="17"/>
      <c r="G1145" s="56">
        <v>0</v>
      </c>
      <c r="H1145" s="56">
        <v>0</v>
      </c>
      <c r="I1145" s="56">
        <v>24.369726606908028</v>
      </c>
      <c r="J1145" s="56">
        <v>24.369726606908028</v>
      </c>
    </row>
    <row r="1146" spans="1:10" ht="12.75" x14ac:dyDescent="0.2">
      <c r="A1146" s="3" t="s">
        <v>97</v>
      </c>
      <c r="B1146" s="3" t="s">
        <v>676</v>
      </c>
      <c r="C1146" s="12"/>
      <c r="D1146" s="7"/>
      <c r="E1146" s="20"/>
      <c r="F1146" s="20"/>
      <c r="G1146" s="13"/>
      <c r="H1146" s="13"/>
      <c r="I1146" s="13"/>
      <c r="J1146" s="13"/>
    </row>
    <row r="1147" spans="1:10" s="16" customFormat="1" ht="12.75" x14ac:dyDescent="0.2">
      <c r="A1147" s="11" t="s">
        <v>140</v>
      </c>
      <c r="B1147" s="11" t="s">
        <v>677</v>
      </c>
      <c r="C1147" s="14"/>
      <c r="D1147" s="15"/>
      <c r="E1147" s="22" t="s">
        <v>216</v>
      </c>
      <c r="F1147" s="9"/>
      <c r="G1147" s="13"/>
      <c r="H1147" s="13"/>
      <c r="I1147" s="13"/>
      <c r="J1147" s="13"/>
    </row>
    <row r="1148" spans="1:10" ht="15" x14ac:dyDescent="0.25">
      <c r="A1148" s="3" t="s">
        <v>140</v>
      </c>
      <c r="B1148" s="3" t="s">
        <v>677</v>
      </c>
      <c r="C1148" s="6" t="s">
        <v>202</v>
      </c>
      <c r="D1148" s="6" t="s">
        <v>203</v>
      </c>
      <c r="E1148" s="17"/>
      <c r="F1148" s="15"/>
      <c r="G1148" s="1">
        <v>0</v>
      </c>
      <c r="H1148" s="1">
        <v>0</v>
      </c>
      <c r="I1148" s="1">
        <v>570175.47000000009</v>
      </c>
      <c r="J1148" s="1">
        <v>570175.47000000009</v>
      </c>
    </row>
    <row r="1149" spans="1:10" s="19" customFormat="1" ht="12.75" x14ac:dyDescent="0.2">
      <c r="A1149" s="3" t="s">
        <v>140</v>
      </c>
      <c r="B1149" s="3" t="s">
        <v>677</v>
      </c>
      <c r="C1149" s="17"/>
      <c r="D1149" s="2"/>
      <c r="E1149" s="17"/>
      <c r="F1149" s="17"/>
      <c r="G1149" s="8"/>
      <c r="H1149" s="8"/>
      <c r="I1149" s="8"/>
      <c r="J1149" s="8"/>
    </row>
    <row r="1150" spans="1:10" ht="12.75" x14ac:dyDescent="0.2">
      <c r="A1150" s="3" t="s">
        <v>140</v>
      </c>
      <c r="B1150" s="3" t="s">
        <v>677</v>
      </c>
      <c r="C1150" s="6" t="s">
        <v>201</v>
      </c>
      <c r="D1150" s="10" t="s">
        <v>200</v>
      </c>
      <c r="E1150" s="17"/>
      <c r="F1150" s="17"/>
      <c r="G1150" s="56">
        <v>0</v>
      </c>
      <c r="H1150" s="56">
        <v>0</v>
      </c>
      <c r="I1150" s="56">
        <v>16.001073538058602</v>
      </c>
      <c r="J1150" s="56">
        <v>16.001073538058602</v>
      </c>
    </row>
    <row r="1151" spans="1:10" ht="12.75" x14ac:dyDescent="0.2">
      <c r="A1151" s="3" t="s">
        <v>140</v>
      </c>
      <c r="B1151" s="3" t="s">
        <v>677</v>
      </c>
      <c r="C1151" s="12"/>
      <c r="D1151" s="7"/>
      <c r="E1151" s="20"/>
      <c r="F1151" s="20"/>
      <c r="G1151" s="13"/>
      <c r="H1151" s="13"/>
      <c r="I1151" s="13"/>
      <c r="J1151" s="13"/>
    </row>
    <row r="1152" spans="1:10" s="16" customFormat="1" ht="12.75" x14ac:dyDescent="0.2">
      <c r="A1152" s="11" t="s">
        <v>142</v>
      </c>
      <c r="B1152" s="11" t="s">
        <v>678</v>
      </c>
      <c r="C1152" s="14"/>
      <c r="D1152" s="15"/>
      <c r="E1152" s="22" t="s">
        <v>215</v>
      </c>
      <c r="F1152" s="9"/>
      <c r="G1152" s="13"/>
      <c r="H1152" s="13"/>
      <c r="I1152" s="13"/>
      <c r="J1152" s="13"/>
    </row>
    <row r="1153" spans="1:10" ht="15" x14ac:dyDescent="0.25">
      <c r="A1153" s="3" t="s">
        <v>142</v>
      </c>
      <c r="B1153" s="3" t="s">
        <v>678</v>
      </c>
      <c r="C1153" s="6" t="s">
        <v>202</v>
      </c>
      <c r="D1153" s="6" t="s">
        <v>203</v>
      </c>
      <c r="E1153" s="17"/>
      <c r="F1153" s="15"/>
      <c r="G1153" s="1">
        <v>0</v>
      </c>
      <c r="H1153" s="1">
        <v>0</v>
      </c>
      <c r="I1153" s="1">
        <v>867748.22</v>
      </c>
      <c r="J1153" s="1">
        <v>867748.22</v>
      </c>
    </row>
    <row r="1154" spans="1:10" s="19" customFormat="1" ht="12.75" x14ac:dyDescent="0.2">
      <c r="A1154" s="3" t="s">
        <v>142</v>
      </c>
      <c r="B1154" s="3" t="s">
        <v>678</v>
      </c>
      <c r="C1154" s="17"/>
      <c r="D1154" s="2"/>
      <c r="E1154" s="17"/>
      <c r="F1154" s="17"/>
      <c r="G1154" s="8"/>
      <c r="H1154" s="8"/>
      <c r="I1154" s="8"/>
      <c r="J1154" s="8"/>
    </row>
    <row r="1155" spans="1:10" ht="12.75" x14ac:dyDescent="0.2">
      <c r="A1155" s="3" t="s">
        <v>142</v>
      </c>
      <c r="B1155" s="3" t="s">
        <v>678</v>
      </c>
      <c r="C1155" s="6" t="s">
        <v>201</v>
      </c>
      <c r="D1155" s="10" t="s">
        <v>200</v>
      </c>
      <c r="E1155" s="17"/>
      <c r="F1155" s="17"/>
      <c r="G1155" s="56">
        <v>0</v>
      </c>
      <c r="H1155" s="56">
        <v>0</v>
      </c>
      <c r="I1155" s="56">
        <v>98.880080374087555</v>
      </c>
      <c r="J1155" s="56">
        <v>98.880080374087555</v>
      </c>
    </row>
    <row r="1156" spans="1:10" ht="12.75" x14ac:dyDescent="0.2">
      <c r="A1156" s="3" t="s">
        <v>142</v>
      </c>
      <c r="B1156" s="3" t="s">
        <v>678</v>
      </c>
      <c r="C1156" s="12"/>
      <c r="D1156" s="7"/>
      <c r="E1156" s="20"/>
      <c r="F1156" s="20"/>
      <c r="G1156" s="13"/>
      <c r="H1156" s="13"/>
      <c r="I1156" s="13"/>
      <c r="J1156" s="13"/>
    </row>
    <row r="1157" spans="1:10" s="16" customFormat="1" ht="12.75" x14ac:dyDescent="0.2">
      <c r="A1157" s="11" t="s">
        <v>145</v>
      </c>
      <c r="B1157" s="11" t="s">
        <v>679</v>
      </c>
      <c r="C1157" s="14"/>
      <c r="D1157" s="15"/>
      <c r="E1157" s="22" t="s">
        <v>214</v>
      </c>
      <c r="F1157" s="9"/>
      <c r="G1157" s="13"/>
      <c r="H1157" s="13"/>
      <c r="I1157" s="13"/>
      <c r="J1157" s="13"/>
    </row>
    <row r="1158" spans="1:10" ht="15" x14ac:dyDescent="0.25">
      <c r="A1158" s="3" t="s">
        <v>145</v>
      </c>
      <c r="B1158" s="3" t="s">
        <v>679</v>
      </c>
      <c r="C1158" s="6" t="s">
        <v>202</v>
      </c>
      <c r="D1158" s="6" t="s">
        <v>203</v>
      </c>
      <c r="E1158" s="17"/>
      <c r="F1158" s="15"/>
      <c r="G1158" s="1">
        <v>0</v>
      </c>
      <c r="H1158" s="1">
        <v>0</v>
      </c>
      <c r="I1158" s="1">
        <v>833440.38</v>
      </c>
      <c r="J1158" s="1">
        <v>833440.38</v>
      </c>
    </row>
    <row r="1159" spans="1:10" s="19" customFormat="1" ht="12.75" x14ac:dyDescent="0.2">
      <c r="A1159" s="3" t="s">
        <v>145</v>
      </c>
      <c r="B1159" s="3" t="s">
        <v>679</v>
      </c>
      <c r="C1159" s="17"/>
      <c r="D1159" s="2"/>
      <c r="E1159" s="17"/>
      <c r="F1159" s="17"/>
      <c r="G1159" s="8"/>
      <c r="H1159" s="8"/>
      <c r="I1159" s="8"/>
      <c r="J1159" s="8"/>
    </row>
    <row r="1160" spans="1:10" ht="12.75" x14ac:dyDescent="0.2">
      <c r="A1160" s="3" t="s">
        <v>145</v>
      </c>
      <c r="B1160" s="3" t="s">
        <v>679</v>
      </c>
      <c r="C1160" s="6" t="s">
        <v>201</v>
      </c>
      <c r="D1160" s="10" t="s">
        <v>200</v>
      </c>
      <c r="E1160" s="17"/>
      <c r="F1160" s="17"/>
      <c r="G1160" s="56">
        <v>0</v>
      </c>
      <c r="H1160" s="56">
        <v>0</v>
      </c>
      <c r="I1160" s="56">
        <v>36.808032089784568</v>
      </c>
      <c r="J1160" s="56">
        <v>36.808032089784568</v>
      </c>
    </row>
    <row r="1161" spans="1:10" ht="12.75" x14ac:dyDescent="0.2">
      <c r="A1161" s="3" t="s">
        <v>145</v>
      </c>
      <c r="B1161" s="3" t="s">
        <v>679</v>
      </c>
      <c r="C1161" s="12"/>
      <c r="D1161" s="7"/>
      <c r="E1161" s="20"/>
      <c r="F1161" s="20"/>
      <c r="G1161" s="13"/>
      <c r="H1161" s="13"/>
      <c r="I1161" s="13"/>
      <c r="J1161" s="13"/>
    </row>
    <row r="1162" spans="1:10" s="16" customFormat="1" ht="12.75" x14ac:dyDescent="0.2">
      <c r="A1162" s="11" t="s">
        <v>191</v>
      </c>
      <c r="B1162" s="11" t="s">
        <v>680</v>
      </c>
      <c r="C1162" s="14"/>
      <c r="D1162" s="15"/>
      <c r="E1162" s="22" t="s">
        <v>213</v>
      </c>
      <c r="F1162" s="9"/>
      <c r="G1162" s="13"/>
      <c r="H1162" s="13"/>
      <c r="I1162" s="13"/>
      <c r="J1162" s="13"/>
    </row>
    <row r="1163" spans="1:10" ht="15" x14ac:dyDescent="0.25">
      <c r="A1163" s="3" t="s">
        <v>191</v>
      </c>
      <c r="B1163" s="3" t="s">
        <v>680</v>
      </c>
      <c r="C1163" s="6" t="s">
        <v>202</v>
      </c>
      <c r="D1163" s="6" t="s">
        <v>203</v>
      </c>
      <c r="E1163" s="17"/>
      <c r="F1163" s="15"/>
      <c r="G1163" s="1">
        <v>0</v>
      </c>
      <c r="H1163" s="1">
        <v>0</v>
      </c>
      <c r="I1163" s="1">
        <v>495156.91000000003</v>
      </c>
      <c r="J1163" s="1">
        <v>495156.91000000003</v>
      </c>
    </row>
    <row r="1164" spans="1:10" s="19" customFormat="1" ht="12.75" x14ac:dyDescent="0.2">
      <c r="A1164" s="3" t="s">
        <v>191</v>
      </c>
      <c r="B1164" s="3" t="s">
        <v>680</v>
      </c>
      <c r="C1164" s="17"/>
      <c r="D1164" s="2"/>
      <c r="E1164" s="17"/>
      <c r="F1164" s="17"/>
      <c r="G1164" s="8"/>
      <c r="H1164" s="8"/>
      <c r="I1164" s="8"/>
      <c r="J1164" s="8"/>
    </row>
    <row r="1165" spans="1:10" ht="12.75" x14ac:dyDescent="0.2">
      <c r="A1165" s="3" t="s">
        <v>191</v>
      </c>
      <c r="B1165" s="3" t="s">
        <v>680</v>
      </c>
      <c r="C1165" s="6" t="s">
        <v>201</v>
      </c>
      <c r="D1165" s="10" t="s">
        <v>200</v>
      </c>
      <c r="E1165" s="17"/>
      <c r="F1165" s="17"/>
      <c r="G1165" s="56">
        <v>0</v>
      </c>
      <c r="H1165" s="56">
        <v>0</v>
      </c>
      <c r="I1165" s="56">
        <v>39.289656572329491</v>
      </c>
      <c r="J1165" s="56">
        <v>39.289656572329491</v>
      </c>
    </row>
    <row r="1166" spans="1:10" ht="12.75" x14ac:dyDescent="0.2">
      <c r="A1166" s="3" t="s">
        <v>191</v>
      </c>
      <c r="B1166" s="3" t="s">
        <v>680</v>
      </c>
      <c r="C1166" s="12"/>
      <c r="D1166" s="7"/>
      <c r="E1166" s="20"/>
      <c r="F1166" s="20"/>
      <c r="G1166" s="13"/>
      <c r="H1166" s="13"/>
      <c r="I1166" s="13"/>
      <c r="J1166" s="13"/>
    </row>
    <row r="1167" spans="1:10" s="16" customFormat="1" ht="12.75" x14ac:dyDescent="0.2">
      <c r="A1167" s="11" t="s">
        <v>170</v>
      </c>
      <c r="B1167" s="11" t="s">
        <v>681</v>
      </c>
      <c r="C1167" s="14"/>
      <c r="D1167" s="15"/>
      <c r="E1167" s="22" t="s">
        <v>212</v>
      </c>
      <c r="F1167" s="9"/>
      <c r="G1167" s="13"/>
      <c r="H1167" s="13"/>
      <c r="I1167" s="13"/>
      <c r="J1167" s="13"/>
    </row>
    <row r="1168" spans="1:10" ht="15" x14ac:dyDescent="0.25">
      <c r="A1168" s="3" t="s">
        <v>170</v>
      </c>
      <c r="B1168" s="3" t="s">
        <v>681</v>
      </c>
      <c r="C1168" s="6" t="s">
        <v>202</v>
      </c>
      <c r="D1168" s="6" t="s">
        <v>203</v>
      </c>
      <c r="E1168" s="17"/>
      <c r="F1168" s="15"/>
      <c r="G1168" s="1">
        <v>0</v>
      </c>
      <c r="H1168" s="1">
        <v>0</v>
      </c>
      <c r="I1168" s="1">
        <v>2435333.7800000003</v>
      </c>
      <c r="J1168" s="1">
        <v>2435333.7800000003</v>
      </c>
    </row>
    <row r="1169" spans="1:10" s="19" customFormat="1" ht="12.75" x14ac:dyDescent="0.2">
      <c r="A1169" s="3" t="s">
        <v>170</v>
      </c>
      <c r="B1169" s="3" t="s">
        <v>681</v>
      </c>
      <c r="C1169" s="17"/>
      <c r="D1169" s="2"/>
      <c r="E1169" s="17"/>
      <c r="F1169" s="17"/>
      <c r="G1169" s="8"/>
      <c r="H1169" s="8"/>
      <c r="I1169" s="8"/>
      <c r="J1169" s="8"/>
    </row>
    <row r="1170" spans="1:10" ht="12.75" x14ac:dyDescent="0.2">
      <c r="A1170" s="3" t="s">
        <v>170</v>
      </c>
      <c r="B1170" s="3" t="s">
        <v>681</v>
      </c>
      <c r="C1170" s="6" t="s">
        <v>201</v>
      </c>
      <c r="D1170" s="10" t="s">
        <v>200</v>
      </c>
      <c r="E1170" s="17"/>
      <c r="F1170" s="17"/>
      <c r="G1170" s="56">
        <v>0</v>
      </c>
      <c r="H1170" s="56">
        <v>0</v>
      </c>
      <c r="I1170" s="56">
        <v>95.423820648681527</v>
      </c>
      <c r="J1170" s="56">
        <v>95.423820648681527</v>
      </c>
    </row>
    <row r="1171" spans="1:10" ht="12.75" x14ac:dyDescent="0.2">
      <c r="A1171" s="3" t="s">
        <v>170</v>
      </c>
      <c r="B1171" s="3" t="s">
        <v>681</v>
      </c>
      <c r="C1171" s="12"/>
      <c r="D1171" s="7"/>
      <c r="E1171" s="20"/>
      <c r="F1171" s="20"/>
      <c r="G1171" s="13"/>
      <c r="H1171" s="13"/>
      <c r="I1171" s="13"/>
      <c r="J1171" s="13"/>
    </row>
    <row r="1172" spans="1:10" s="16" customFormat="1" ht="12.75" x14ac:dyDescent="0.2">
      <c r="A1172" s="11" t="s">
        <v>163</v>
      </c>
      <c r="B1172" s="11" t="s">
        <v>682</v>
      </c>
      <c r="C1172" s="14"/>
      <c r="D1172" s="15"/>
      <c r="E1172" s="22" t="s">
        <v>211</v>
      </c>
      <c r="F1172" s="9"/>
      <c r="G1172" s="13"/>
      <c r="H1172" s="13"/>
      <c r="I1172" s="13"/>
      <c r="J1172" s="13"/>
    </row>
    <row r="1173" spans="1:10" ht="15" x14ac:dyDescent="0.25">
      <c r="A1173" s="3" t="s">
        <v>163</v>
      </c>
      <c r="B1173" s="3" t="s">
        <v>682</v>
      </c>
      <c r="C1173" s="6" t="s">
        <v>202</v>
      </c>
      <c r="D1173" s="6" t="s">
        <v>203</v>
      </c>
      <c r="E1173" s="17"/>
      <c r="F1173" s="15"/>
      <c r="G1173" s="1">
        <v>0</v>
      </c>
      <c r="H1173" s="1">
        <v>0</v>
      </c>
      <c r="I1173" s="1">
        <v>667755.34</v>
      </c>
      <c r="J1173" s="1">
        <v>667755.34</v>
      </c>
    </row>
    <row r="1174" spans="1:10" s="19" customFormat="1" ht="12.75" x14ac:dyDescent="0.2">
      <c r="A1174" s="3" t="s">
        <v>163</v>
      </c>
      <c r="B1174" s="3" t="s">
        <v>682</v>
      </c>
      <c r="C1174" s="17"/>
      <c r="D1174" s="2"/>
      <c r="E1174" s="17"/>
      <c r="F1174" s="17"/>
      <c r="G1174" s="8"/>
      <c r="H1174" s="8"/>
      <c r="I1174" s="8"/>
      <c r="J1174" s="8"/>
    </row>
    <row r="1175" spans="1:10" ht="12.75" x14ac:dyDescent="0.2">
      <c r="A1175" s="3" t="s">
        <v>163</v>
      </c>
      <c r="B1175" s="3" t="s">
        <v>682</v>
      </c>
      <c r="C1175" s="6" t="s">
        <v>201</v>
      </c>
      <c r="D1175" s="10" t="s">
        <v>200</v>
      </c>
      <c r="E1175" s="17"/>
      <c r="F1175" s="17"/>
      <c r="G1175" s="56">
        <v>0</v>
      </c>
      <c r="H1175" s="56">
        <v>0</v>
      </c>
      <c r="I1175" s="56">
        <v>30.127013253988689</v>
      </c>
      <c r="J1175" s="56">
        <v>30.127013253988689</v>
      </c>
    </row>
    <row r="1176" spans="1:10" ht="12.75" x14ac:dyDescent="0.2">
      <c r="A1176" s="3" t="s">
        <v>163</v>
      </c>
      <c r="B1176" s="3" t="s">
        <v>682</v>
      </c>
      <c r="C1176" s="12"/>
      <c r="D1176" s="7"/>
      <c r="E1176" s="20"/>
      <c r="F1176" s="20"/>
      <c r="G1176" s="13"/>
      <c r="H1176" s="13"/>
      <c r="I1176" s="13"/>
      <c r="J1176" s="13"/>
    </row>
    <row r="1177" spans="1:10" s="16" customFormat="1" ht="12.75" x14ac:dyDescent="0.2">
      <c r="A1177" s="11" t="s">
        <v>46</v>
      </c>
      <c r="B1177" s="11" t="s">
        <v>683</v>
      </c>
      <c r="C1177" s="14"/>
      <c r="D1177" s="15"/>
      <c r="E1177" s="22" t="s">
        <v>210</v>
      </c>
      <c r="F1177" s="9"/>
      <c r="G1177" s="13"/>
      <c r="H1177" s="13"/>
      <c r="I1177" s="13"/>
      <c r="J1177" s="13"/>
    </row>
    <row r="1178" spans="1:10" ht="15" x14ac:dyDescent="0.25">
      <c r="A1178" s="3" t="s">
        <v>46</v>
      </c>
      <c r="B1178" s="3" t="s">
        <v>683</v>
      </c>
      <c r="C1178" s="6" t="s">
        <v>202</v>
      </c>
      <c r="D1178" s="6" t="s">
        <v>203</v>
      </c>
      <c r="E1178" s="17"/>
      <c r="F1178" s="15"/>
      <c r="G1178" s="1">
        <v>0</v>
      </c>
      <c r="H1178" s="1">
        <v>0</v>
      </c>
      <c r="I1178" s="1">
        <v>269322.36</v>
      </c>
      <c r="J1178" s="1">
        <v>269322.36</v>
      </c>
    </row>
    <row r="1179" spans="1:10" s="19" customFormat="1" ht="12.75" x14ac:dyDescent="0.2">
      <c r="A1179" s="3" t="s">
        <v>46</v>
      </c>
      <c r="B1179" s="3" t="s">
        <v>683</v>
      </c>
      <c r="C1179" s="17"/>
      <c r="D1179" s="2"/>
      <c r="E1179" s="17"/>
      <c r="F1179" s="17"/>
      <c r="G1179" s="8"/>
      <c r="H1179" s="8"/>
      <c r="I1179" s="8"/>
      <c r="J1179" s="8"/>
    </row>
    <row r="1180" spans="1:10" ht="12.75" x14ac:dyDescent="0.2">
      <c r="A1180" s="3" t="s">
        <v>46</v>
      </c>
      <c r="B1180" s="3" t="s">
        <v>683</v>
      </c>
      <c r="C1180" s="6" t="s">
        <v>201</v>
      </c>
      <c r="D1180" s="10" t="s">
        <v>200</v>
      </c>
      <c r="E1180" s="17"/>
      <c r="F1180" s="17"/>
      <c r="G1180" s="56">
        <v>0</v>
      </c>
      <c r="H1180" s="56">
        <v>0</v>
      </c>
      <c r="I1180" s="56">
        <v>18.796698948357914</v>
      </c>
      <c r="J1180" s="56">
        <v>18.796698948357914</v>
      </c>
    </row>
    <row r="1181" spans="1:10" ht="12.75" x14ac:dyDescent="0.2">
      <c r="A1181" s="3" t="s">
        <v>46</v>
      </c>
      <c r="B1181" s="3" t="s">
        <v>683</v>
      </c>
      <c r="C1181" s="12"/>
      <c r="D1181" s="7"/>
      <c r="E1181" s="20"/>
      <c r="F1181" s="20"/>
      <c r="G1181" s="13"/>
      <c r="H1181" s="13"/>
      <c r="I1181" s="13"/>
      <c r="J1181" s="13"/>
    </row>
    <row r="1182" spans="1:10" s="16" customFormat="1" ht="12.75" x14ac:dyDescent="0.2">
      <c r="A1182" s="11" t="s">
        <v>76</v>
      </c>
      <c r="B1182" s="11" t="s">
        <v>684</v>
      </c>
      <c r="C1182" s="14"/>
      <c r="D1182" s="15"/>
      <c r="E1182" s="22" t="s">
        <v>209</v>
      </c>
      <c r="F1182" s="9"/>
      <c r="G1182" s="13"/>
      <c r="H1182" s="13"/>
      <c r="I1182" s="13"/>
      <c r="J1182" s="13"/>
    </row>
    <row r="1183" spans="1:10" ht="15" x14ac:dyDescent="0.25">
      <c r="A1183" s="3" t="s">
        <v>76</v>
      </c>
      <c r="B1183" s="3" t="s">
        <v>684</v>
      </c>
      <c r="C1183" s="6" t="s">
        <v>202</v>
      </c>
      <c r="D1183" s="6" t="s">
        <v>203</v>
      </c>
      <c r="E1183" s="2"/>
      <c r="F1183" s="15"/>
      <c r="G1183" s="1">
        <v>0</v>
      </c>
      <c r="H1183" s="1">
        <v>0</v>
      </c>
      <c r="I1183" s="1">
        <v>1163556.6200000001</v>
      </c>
      <c r="J1183" s="1">
        <v>1163556.6200000001</v>
      </c>
    </row>
    <row r="1184" spans="1:10" s="19" customFormat="1" ht="12.75" x14ac:dyDescent="0.2">
      <c r="A1184" s="3" t="s">
        <v>76</v>
      </c>
      <c r="B1184" s="3" t="s">
        <v>684</v>
      </c>
      <c r="C1184" s="17"/>
      <c r="D1184" s="2"/>
      <c r="E1184" s="2"/>
      <c r="F1184" s="17"/>
      <c r="G1184" s="8"/>
      <c r="H1184" s="8"/>
      <c r="I1184" s="8"/>
      <c r="J1184" s="8"/>
    </row>
    <row r="1185" spans="1:10" ht="12.75" x14ac:dyDescent="0.2">
      <c r="A1185" s="3" t="s">
        <v>76</v>
      </c>
      <c r="B1185" s="3" t="s">
        <v>684</v>
      </c>
      <c r="C1185" s="6" t="s">
        <v>201</v>
      </c>
      <c r="D1185" s="10" t="s">
        <v>200</v>
      </c>
      <c r="E1185" s="2"/>
      <c r="F1185" s="17"/>
      <c r="G1185" s="56">
        <v>0</v>
      </c>
      <c r="H1185" s="56">
        <v>0</v>
      </c>
      <c r="I1185" s="56">
        <v>22.137712133103282</v>
      </c>
      <c r="J1185" s="56">
        <v>22.137712133103282</v>
      </c>
    </row>
    <row r="1186" spans="1:10" ht="12.75" x14ac:dyDescent="0.2">
      <c r="A1186" s="3" t="s">
        <v>76</v>
      </c>
      <c r="B1186" s="3" t="s">
        <v>684</v>
      </c>
      <c r="C1186" s="6"/>
      <c r="D1186" s="7"/>
      <c r="E1186" s="9"/>
      <c r="F1186" s="20"/>
      <c r="G1186" s="13"/>
      <c r="H1186" s="13"/>
      <c r="I1186" s="13"/>
      <c r="J1186" s="13"/>
    </row>
    <row r="1187" spans="1:10" s="16" customFormat="1" ht="12.75" x14ac:dyDescent="0.2">
      <c r="A1187" s="11" t="s">
        <v>685</v>
      </c>
      <c r="B1187" s="11" t="s">
        <v>686</v>
      </c>
      <c r="C1187" s="14"/>
      <c r="D1187" s="15"/>
      <c r="E1187" s="23" t="s">
        <v>208</v>
      </c>
      <c r="F1187" s="9"/>
      <c r="G1187" s="13"/>
      <c r="H1187" s="13"/>
      <c r="I1187" s="13"/>
      <c r="J1187" s="13"/>
    </row>
    <row r="1188" spans="1:10" ht="15" x14ac:dyDescent="0.25">
      <c r="A1188" s="3" t="s">
        <v>685</v>
      </c>
      <c r="B1188" s="3" t="s">
        <v>686</v>
      </c>
      <c r="C1188" s="6" t="s">
        <v>202</v>
      </c>
      <c r="D1188" s="6" t="s">
        <v>203</v>
      </c>
      <c r="E1188" s="2"/>
      <c r="F1188" s="15"/>
      <c r="G1188" s="1">
        <v>0</v>
      </c>
      <c r="H1188" s="1">
        <v>0</v>
      </c>
      <c r="I1188" s="1">
        <v>0</v>
      </c>
      <c r="J1188" s="1">
        <v>0</v>
      </c>
    </row>
    <row r="1189" spans="1:10" s="19" customFormat="1" ht="12.75" x14ac:dyDescent="0.2">
      <c r="A1189" s="3" t="s">
        <v>685</v>
      </c>
      <c r="B1189" s="3" t="s">
        <v>686</v>
      </c>
      <c r="C1189" s="17"/>
      <c r="D1189" s="2"/>
      <c r="E1189" s="2"/>
      <c r="F1189" s="17"/>
      <c r="G1189" s="8"/>
      <c r="H1189" s="8"/>
      <c r="I1189" s="8"/>
      <c r="J1189" s="8"/>
    </row>
    <row r="1190" spans="1:10" ht="12.75" x14ac:dyDescent="0.2">
      <c r="A1190" s="3" t="s">
        <v>685</v>
      </c>
      <c r="B1190" s="3" t="s">
        <v>686</v>
      </c>
      <c r="C1190" s="6" t="s">
        <v>201</v>
      </c>
      <c r="D1190" s="10" t="s">
        <v>200</v>
      </c>
      <c r="E1190" s="2"/>
      <c r="F1190" s="17"/>
      <c r="G1190" s="56" t="s">
        <v>717</v>
      </c>
      <c r="H1190" s="56" t="s">
        <v>717</v>
      </c>
      <c r="I1190" s="56" t="s">
        <v>717</v>
      </c>
      <c r="J1190" s="56" t="s">
        <v>717</v>
      </c>
    </row>
    <row r="1191" spans="1:10" ht="12.75" x14ac:dyDescent="0.2">
      <c r="A1191" s="3" t="s">
        <v>685</v>
      </c>
      <c r="B1191" s="3" t="s">
        <v>686</v>
      </c>
      <c r="C1191" s="6"/>
      <c r="D1191" s="7"/>
      <c r="E1191" s="9"/>
      <c r="F1191" s="20"/>
      <c r="G1191" s="13"/>
      <c r="H1191" s="13"/>
      <c r="I1191" s="13"/>
      <c r="J1191" s="13"/>
    </row>
    <row r="1192" spans="1:10" s="16" customFormat="1" ht="12.75" x14ac:dyDescent="0.2">
      <c r="A1192" s="11" t="s">
        <v>118</v>
      </c>
      <c r="B1192" s="11" t="s">
        <v>687</v>
      </c>
      <c r="C1192" s="14"/>
      <c r="D1192" s="15"/>
      <c r="E1192" s="23" t="s">
        <v>207</v>
      </c>
      <c r="F1192" s="9"/>
      <c r="G1192" s="13"/>
      <c r="H1192" s="13"/>
      <c r="I1192" s="13"/>
      <c r="J1192" s="13"/>
    </row>
    <row r="1193" spans="1:10" ht="15" x14ac:dyDescent="0.25">
      <c r="A1193" s="3" t="s">
        <v>118</v>
      </c>
      <c r="B1193" s="3" t="s">
        <v>687</v>
      </c>
      <c r="C1193" s="6" t="s">
        <v>202</v>
      </c>
      <c r="D1193" s="6" t="s">
        <v>203</v>
      </c>
      <c r="E1193" s="2"/>
      <c r="F1193" s="15"/>
      <c r="G1193" s="1">
        <v>0</v>
      </c>
      <c r="H1193" s="1">
        <v>0</v>
      </c>
      <c r="I1193" s="1">
        <v>120435.8</v>
      </c>
      <c r="J1193" s="1">
        <v>120435.8</v>
      </c>
    </row>
    <row r="1194" spans="1:10" s="19" customFormat="1" ht="12.75" x14ac:dyDescent="0.2">
      <c r="A1194" s="3" t="s">
        <v>118</v>
      </c>
      <c r="B1194" s="3" t="s">
        <v>687</v>
      </c>
      <c r="C1194" s="17"/>
      <c r="D1194" s="2"/>
      <c r="E1194" s="2"/>
      <c r="F1194" s="17"/>
      <c r="G1194" s="8"/>
      <c r="H1194" s="8"/>
      <c r="I1194" s="8"/>
      <c r="J1194" s="8"/>
    </row>
    <row r="1195" spans="1:10" ht="12.75" x14ac:dyDescent="0.2">
      <c r="A1195" s="3" t="s">
        <v>118</v>
      </c>
      <c r="B1195" s="3" t="s">
        <v>687</v>
      </c>
      <c r="C1195" s="6" t="s">
        <v>201</v>
      </c>
      <c r="D1195" s="10" t="s">
        <v>200</v>
      </c>
      <c r="E1195" s="2"/>
      <c r="F1195" s="17"/>
      <c r="G1195" s="56">
        <v>0</v>
      </c>
      <c r="H1195" s="56">
        <v>0</v>
      </c>
      <c r="I1195" s="56">
        <v>5.6499622550219195</v>
      </c>
      <c r="J1195" s="56">
        <v>5.6499622550219195</v>
      </c>
    </row>
    <row r="1196" spans="1:10" ht="12.75" x14ac:dyDescent="0.2">
      <c r="A1196" s="3" t="s">
        <v>118</v>
      </c>
      <c r="B1196" s="3" t="s">
        <v>687</v>
      </c>
      <c r="C1196" s="6"/>
      <c r="D1196" s="7"/>
      <c r="E1196" s="9"/>
      <c r="F1196" s="20"/>
      <c r="G1196" s="13"/>
      <c r="H1196" s="13"/>
      <c r="I1196" s="13"/>
      <c r="J1196" s="13"/>
    </row>
    <row r="1197" spans="1:10" s="16" customFormat="1" ht="12.75" x14ac:dyDescent="0.2">
      <c r="A1197" s="21" t="s">
        <v>688</v>
      </c>
      <c r="B1197" s="11" t="s">
        <v>694</v>
      </c>
      <c r="C1197" s="14"/>
      <c r="D1197" s="15"/>
      <c r="E1197" s="23" t="s">
        <v>703</v>
      </c>
      <c r="F1197" s="9"/>
      <c r="G1197" s="13"/>
      <c r="H1197" s="13"/>
      <c r="I1197" s="13"/>
      <c r="J1197" s="13"/>
    </row>
    <row r="1198" spans="1:10" ht="15" x14ac:dyDescent="0.25">
      <c r="A1198" s="21" t="s">
        <v>688</v>
      </c>
      <c r="B1198" s="11" t="s">
        <v>694</v>
      </c>
      <c r="C1198" s="6" t="s">
        <v>202</v>
      </c>
      <c r="D1198" s="6" t="s">
        <v>203</v>
      </c>
      <c r="E1198" s="2"/>
      <c r="F1198" s="15"/>
      <c r="G1198" s="1">
        <v>0</v>
      </c>
      <c r="H1198" s="1">
        <v>0</v>
      </c>
      <c r="I1198" s="1">
        <v>216221.00000000003</v>
      </c>
      <c r="J1198" s="1">
        <v>216221.00000000003</v>
      </c>
    </row>
    <row r="1199" spans="1:10" s="19" customFormat="1" ht="12.75" x14ac:dyDescent="0.2">
      <c r="A1199" s="21" t="s">
        <v>688</v>
      </c>
      <c r="B1199" s="11" t="s">
        <v>694</v>
      </c>
      <c r="C1199" s="17"/>
      <c r="D1199" s="2"/>
      <c r="E1199" s="2"/>
      <c r="F1199" s="17"/>
      <c r="G1199" s="8"/>
      <c r="H1199" s="8"/>
      <c r="I1199" s="8"/>
      <c r="J1199" s="8"/>
    </row>
    <row r="1200" spans="1:10" ht="12.75" x14ac:dyDescent="0.2">
      <c r="A1200" s="21" t="s">
        <v>688</v>
      </c>
      <c r="B1200" s="11" t="s">
        <v>694</v>
      </c>
      <c r="C1200" s="6" t="s">
        <v>201</v>
      </c>
      <c r="D1200" s="10" t="s">
        <v>200</v>
      </c>
      <c r="E1200" s="2"/>
      <c r="F1200" s="17"/>
      <c r="G1200" s="56">
        <v>0</v>
      </c>
      <c r="H1200" s="56">
        <v>0</v>
      </c>
      <c r="I1200" s="56">
        <v>10.143499596823325</v>
      </c>
      <c r="J1200" s="56">
        <v>10.143499596823325</v>
      </c>
    </row>
    <row r="1201" spans="1:10" ht="12.75" x14ac:dyDescent="0.2">
      <c r="A1201" s="21" t="s">
        <v>688</v>
      </c>
      <c r="B1201" s="11" t="s">
        <v>694</v>
      </c>
      <c r="C1201" s="6"/>
      <c r="D1201" s="7"/>
      <c r="E1201" s="9"/>
      <c r="F1201" s="20"/>
      <c r="G1201" s="13"/>
      <c r="H1201" s="13"/>
      <c r="I1201" s="13"/>
      <c r="J1201" s="13"/>
    </row>
    <row r="1202" spans="1:10" s="16" customFormat="1" ht="12.75" x14ac:dyDescent="0.2">
      <c r="A1202" s="21" t="s">
        <v>688</v>
      </c>
      <c r="B1202" s="11" t="s">
        <v>694</v>
      </c>
      <c r="C1202" s="14"/>
      <c r="D1202" s="15"/>
      <c r="E1202" s="23" t="s">
        <v>701</v>
      </c>
      <c r="F1202" s="9"/>
      <c r="G1202" s="13"/>
      <c r="H1202" s="13"/>
      <c r="I1202" s="13"/>
      <c r="J1202" s="13"/>
    </row>
    <row r="1203" spans="1:10" ht="15" x14ac:dyDescent="0.25">
      <c r="A1203" s="21" t="s">
        <v>700</v>
      </c>
      <c r="B1203" s="11" t="s">
        <v>702</v>
      </c>
      <c r="C1203" s="6" t="s">
        <v>202</v>
      </c>
      <c r="D1203" s="6" t="s">
        <v>203</v>
      </c>
      <c r="E1203" s="2"/>
      <c r="F1203" s="15"/>
      <c r="G1203" s="1">
        <v>0</v>
      </c>
      <c r="H1203" s="1">
        <v>0</v>
      </c>
      <c r="I1203" s="1">
        <v>4207156.3899999997</v>
      </c>
      <c r="J1203" s="1">
        <v>4207156.3899999997</v>
      </c>
    </row>
    <row r="1204" spans="1:10" s="19" customFormat="1" ht="12.75" x14ac:dyDescent="0.2">
      <c r="A1204" s="21" t="s">
        <v>700</v>
      </c>
      <c r="B1204" s="11" t="s">
        <v>702</v>
      </c>
      <c r="C1204" s="17"/>
      <c r="D1204" s="2"/>
      <c r="E1204" s="2"/>
      <c r="F1204" s="17"/>
      <c r="G1204" s="8"/>
      <c r="H1204" s="8"/>
      <c r="I1204" s="8"/>
      <c r="J1204" s="8"/>
    </row>
    <row r="1205" spans="1:10" ht="12.75" x14ac:dyDescent="0.2">
      <c r="A1205" s="21" t="s">
        <v>700</v>
      </c>
      <c r="B1205" s="11" t="s">
        <v>702</v>
      </c>
      <c r="C1205" s="6" t="s">
        <v>201</v>
      </c>
      <c r="D1205" s="10" t="s">
        <v>200</v>
      </c>
      <c r="E1205" s="2"/>
      <c r="F1205" s="17"/>
      <c r="G1205" s="56">
        <v>0</v>
      </c>
      <c r="H1205" s="56">
        <v>0</v>
      </c>
      <c r="I1205" s="56">
        <v>43.217781536926431</v>
      </c>
      <c r="J1205" s="56">
        <v>43.217781536926431</v>
      </c>
    </row>
    <row r="1206" spans="1:10" ht="12.75" x14ac:dyDescent="0.2">
      <c r="A1206" s="21" t="s">
        <v>700</v>
      </c>
      <c r="B1206" s="11" t="s">
        <v>702</v>
      </c>
      <c r="C1206" s="6"/>
      <c r="D1206" s="7"/>
      <c r="E1206" s="9"/>
      <c r="F1206" s="20"/>
      <c r="G1206" s="13"/>
      <c r="H1206" s="13"/>
      <c r="I1206" s="13"/>
      <c r="J1206" s="13"/>
    </row>
    <row r="1207" spans="1:10" s="16" customFormat="1" ht="12.75" x14ac:dyDescent="0.2">
      <c r="A1207" s="11"/>
      <c r="B1207" s="11"/>
      <c r="C1207" s="14"/>
      <c r="D1207" s="23" t="s">
        <v>206</v>
      </c>
      <c r="E1207" s="15"/>
      <c r="F1207" s="15"/>
      <c r="G1207" s="8"/>
      <c r="H1207" s="8"/>
      <c r="I1207" s="8"/>
      <c r="J1207" s="8"/>
    </row>
    <row r="1208" spans="1:10" ht="12.75" x14ac:dyDescent="0.2">
      <c r="C1208" s="6" t="s">
        <v>202</v>
      </c>
      <c r="D1208" s="6" t="s">
        <v>203</v>
      </c>
      <c r="E1208" s="2"/>
      <c r="F1208" s="2"/>
      <c r="G1208" s="28">
        <f>SUMIF($D$7:$D$1081,$D1208,G$7:G$1081)</f>
        <v>5879278367.5200014</v>
      </c>
      <c r="H1208" s="28">
        <f>SUMIF($D$7:$D$1081,$D1208,H$7:H$1081)</f>
        <v>411413616.94999999</v>
      </c>
      <c r="I1208" s="28">
        <f>SUMIF($D$7:$D$1081,$D1208,I$7:I$1081)</f>
        <v>838886696.98999977</v>
      </c>
      <c r="J1208" s="28">
        <f>SUMIF($D$7:$D$1081,$D1208,J$7:J$1081)</f>
        <v>7129578681.4599981</v>
      </c>
    </row>
    <row r="1209" spans="1:10" s="19" customFormat="1" ht="12.75" x14ac:dyDescent="0.2">
      <c r="A1209" s="3"/>
      <c r="B1209" s="3"/>
      <c r="C1209" s="17" t="s">
        <v>202</v>
      </c>
      <c r="D1209" s="2" t="s">
        <v>698</v>
      </c>
      <c r="E1209" s="2"/>
      <c r="F1209" s="8">
        <f>SUMIF($D$7:$D$1081,$D1209,F$7:F$1081)</f>
        <v>886231.20000000019</v>
      </c>
      <c r="G1209" s="28">
        <f>G1208/$F1209</f>
        <v>6634.023229513924</v>
      </c>
      <c r="H1209" s="28">
        <f>H1208/$F1209</f>
        <v>464.22831530869132</v>
      </c>
      <c r="I1209" s="28">
        <f>I1208/$F1209</f>
        <v>946.57770679930877</v>
      </c>
      <c r="J1209" s="28">
        <f>J1208/$F1209</f>
        <v>8044.8292516219208</v>
      </c>
    </row>
    <row r="1210" spans="1:10" s="19" customFormat="1" ht="12.75" x14ac:dyDescent="0.2">
      <c r="A1210" s="3"/>
      <c r="B1210" s="3"/>
      <c r="C1210" s="17" t="s">
        <v>202</v>
      </c>
      <c r="D1210" s="6" t="s">
        <v>699</v>
      </c>
      <c r="E1210" s="2"/>
      <c r="F1210" s="8">
        <f>SUMIF($D$7:$D$1081,$D1210,F$7:F$1081)</f>
        <v>881076</v>
      </c>
      <c r="G1210" s="28">
        <f>G1208/$F1210</f>
        <v>6672.8390825763063</v>
      </c>
      <c r="H1210" s="28">
        <f t="shared" ref="H1210:J1210" si="0">H1208/$F1210</f>
        <v>466.94452799758477</v>
      </c>
      <c r="I1210" s="28">
        <f t="shared" si="0"/>
        <v>952.11615909410739</v>
      </c>
      <c r="J1210" s="28">
        <f t="shared" si="0"/>
        <v>8091.8997696679944</v>
      </c>
    </row>
    <row r="1211" spans="1:10" s="19" customFormat="1" ht="12.75" x14ac:dyDescent="0.2">
      <c r="A1211" s="3"/>
      <c r="B1211" s="3"/>
      <c r="C1211" s="17"/>
      <c r="D1211" s="2"/>
      <c r="E1211" s="2"/>
      <c r="F1211" s="8"/>
      <c r="G1211" s="18"/>
      <c r="H1211" s="18"/>
      <c r="I1211" s="18"/>
      <c r="J1211" s="18"/>
    </row>
    <row r="1212" spans="1:10" ht="12.75" x14ac:dyDescent="0.2">
      <c r="C1212" s="6" t="s">
        <v>201</v>
      </c>
      <c r="D1212" s="10" t="s">
        <v>200</v>
      </c>
      <c r="E1212" s="2"/>
      <c r="F1212" s="2"/>
      <c r="G1212" s="18">
        <f>((G1208/$J1208)*$J1212)</f>
        <v>41.172167581653468</v>
      </c>
      <c r="H1212" s="18">
        <f>((H1208/$J1208)*$J1212)</f>
        <v>2.8811002513535877</v>
      </c>
      <c r="I1212" s="18">
        <f>((I1208/$J1208)*$J1212)</f>
        <v>5.8746637786877205</v>
      </c>
      <c r="J1212" s="18">
        <f>($J1208/IC!$H1208)*100</f>
        <v>49.927931611694753</v>
      </c>
    </row>
    <row r="1213" spans="1:10" ht="12.75" x14ac:dyDescent="0.2">
      <c r="C1213" s="12"/>
      <c r="D1213" s="7"/>
      <c r="E1213" s="9"/>
      <c r="F1213" s="9"/>
      <c r="G1213" s="13"/>
      <c r="H1213" s="13"/>
      <c r="I1213" s="13"/>
      <c r="J1213" s="13"/>
    </row>
    <row r="1214" spans="1:10" s="16" customFormat="1" ht="12.75" x14ac:dyDescent="0.2">
      <c r="A1214" s="11"/>
      <c r="B1214" s="11"/>
      <c r="C1214" s="14"/>
      <c r="D1214" s="23" t="s">
        <v>205</v>
      </c>
      <c r="E1214" s="15"/>
      <c r="F1214" s="15"/>
      <c r="G1214" s="28"/>
      <c r="H1214" s="28"/>
      <c r="I1214" s="28"/>
      <c r="J1214" s="28"/>
    </row>
    <row r="1215" spans="1:10" ht="12.75" x14ac:dyDescent="0.2">
      <c r="C1215" s="6" t="s">
        <v>202</v>
      </c>
      <c r="D1215" s="6" t="s">
        <v>203</v>
      </c>
      <c r="E1215" s="24"/>
      <c r="F1215" s="24"/>
      <c r="G1215" s="28">
        <f>SUMIF($D$1082:$D$1206,$D1215,G$1082:G$1206)</f>
        <v>0</v>
      </c>
      <c r="H1215" s="28">
        <f>SUMIF($D$1082:$D$1206,$D1215,H$1082:H$1206)</f>
        <v>0</v>
      </c>
      <c r="I1215" s="28">
        <f>SUMIF($D$1082:$D$1206,$D1215,I$1082:I$1206)</f>
        <v>37943548.579999998</v>
      </c>
      <c r="J1215" s="28">
        <f>SUMIF($D$1082:$D$1206,$D1215,J$1082:J$1206)</f>
        <v>37943548.579999998</v>
      </c>
    </row>
    <row r="1216" spans="1:10" s="19" customFormat="1" ht="12.75" x14ac:dyDescent="0.2">
      <c r="A1216" s="3"/>
      <c r="B1216" s="3"/>
      <c r="C1216" s="17"/>
      <c r="D1216" s="2"/>
      <c r="E1216" s="2"/>
      <c r="F1216" s="2"/>
      <c r="G1216" s="28"/>
      <c r="H1216" s="28"/>
      <c r="I1216" s="28"/>
      <c r="J1216" s="28"/>
    </row>
    <row r="1217" spans="1:10" ht="12.75" x14ac:dyDescent="0.2">
      <c r="C1217" s="25" t="s">
        <v>201</v>
      </c>
      <c r="D1217" s="4" t="s">
        <v>200</v>
      </c>
      <c r="G1217" s="18">
        <f>((G1215/$J1215)*$J1217)</f>
        <v>0</v>
      </c>
      <c r="H1217" s="18">
        <f>((H1215/$J1215)*$J1217)</f>
        <v>0</v>
      </c>
      <c r="I1217" s="18">
        <f>((I1215/$J1215)*$J1217)</f>
        <v>25.376151275137804</v>
      </c>
      <c r="J1217" s="18">
        <f>($J1215/IC!$H1214)*100</f>
        <v>25.376151275137804</v>
      </c>
    </row>
    <row r="1218" spans="1:10" ht="12.75" x14ac:dyDescent="0.2">
      <c r="C1218" s="12"/>
      <c r="D1218" s="7"/>
      <c r="E1218" s="9"/>
      <c r="F1218" s="9"/>
      <c r="G1218" s="13"/>
      <c r="H1218" s="13"/>
      <c r="I1218" s="13"/>
      <c r="J1218" s="13"/>
    </row>
    <row r="1219" spans="1:10" s="16" customFormat="1" ht="12.75" x14ac:dyDescent="0.2">
      <c r="A1219" s="11"/>
      <c r="B1219" s="11"/>
      <c r="C1219" s="14"/>
      <c r="D1219" s="23" t="s">
        <v>204</v>
      </c>
      <c r="E1219" s="15"/>
      <c r="F1219" s="15"/>
      <c r="G1219" s="8"/>
      <c r="H1219" s="8"/>
      <c r="I1219" s="8"/>
      <c r="J1219" s="8"/>
    </row>
    <row r="1220" spans="1:10" ht="12.75" x14ac:dyDescent="0.2">
      <c r="C1220" s="6" t="s">
        <v>202</v>
      </c>
      <c r="D1220" s="6" t="s">
        <v>203</v>
      </c>
      <c r="E1220" s="2"/>
      <c r="F1220" s="2"/>
      <c r="G1220" s="28">
        <f>G1208+G1215</f>
        <v>5879278367.5200014</v>
      </c>
      <c r="H1220" s="28">
        <f>H1208+H1215</f>
        <v>411413616.94999999</v>
      </c>
      <c r="I1220" s="28">
        <f>I1208+I1215</f>
        <v>876830245.56999981</v>
      </c>
      <c r="J1220" s="28">
        <f>J1208+J1215</f>
        <v>7167522230.0399981</v>
      </c>
    </row>
    <row r="1221" spans="1:10" s="19" customFormat="1" ht="12.75" x14ac:dyDescent="0.2">
      <c r="A1221" s="3"/>
      <c r="B1221" s="3"/>
      <c r="C1221" s="17" t="s">
        <v>202</v>
      </c>
      <c r="D1221" s="2" t="s">
        <v>698</v>
      </c>
      <c r="E1221" s="2"/>
      <c r="F1221" s="8">
        <f>F1209</f>
        <v>886231.20000000019</v>
      </c>
      <c r="G1221" s="28">
        <f>G1220/$F1221</f>
        <v>6634.023229513924</v>
      </c>
      <c r="H1221" s="28">
        <f>H1220/$F1221</f>
        <v>464.22831530869132</v>
      </c>
      <c r="I1221" s="28">
        <f>I1220/$F1221</f>
        <v>989.39221003503337</v>
      </c>
      <c r="J1221" s="28">
        <f>J1220/$F1221</f>
        <v>8087.643754857645</v>
      </c>
    </row>
    <row r="1222" spans="1:10" s="19" customFormat="1" ht="12.75" x14ac:dyDescent="0.2">
      <c r="A1222" s="3"/>
      <c r="B1222" s="3"/>
      <c r="C1222" s="17" t="s">
        <v>202</v>
      </c>
      <c r="D1222" s="6" t="s">
        <v>699</v>
      </c>
      <c r="E1222" s="2"/>
      <c r="F1222" s="8">
        <f>F1210</f>
        <v>881076</v>
      </c>
      <c r="G1222" s="28">
        <f>G1220/$F1222</f>
        <v>6672.8390825763063</v>
      </c>
      <c r="H1222" s="28">
        <f>H1220/$F1222</f>
        <v>466.94452799758477</v>
      </c>
      <c r="I1222" s="28">
        <f>I1220/$F1222</f>
        <v>995.18117117025076</v>
      </c>
      <c r="J1222" s="28">
        <f>J1220/$F1222</f>
        <v>8134.9647817441382</v>
      </c>
    </row>
    <row r="1223" spans="1:10" ht="12.75" x14ac:dyDescent="0.2">
      <c r="C1223" s="6" t="s">
        <v>201</v>
      </c>
      <c r="D1223" s="10" t="s">
        <v>200</v>
      </c>
      <c r="E1223" s="2"/>
      <c r="F1223" s="2"/>
      <c r="G1223" s="18">
        <f>((G1220/$J1220)*$J1223)</f>
        <v>40.74551759366755</v>
      </c>
      <c r="H1223" s="18">
        <f>((H1220/$J1220)*$J1223)</f>
        <v>2.8512446119780703</v>
      </c>
      <c r="I1223" s="18">
        <f>((I1220/$J1220)*$J1223)</f>
        <v>6.0767495539767404</v>
      </c>
      <c r="J1223" s="18">
        <f>($J1220/IC!$H1219)*100</f>
        <v>49.673511759622343</v>
      </c>
    </row>
    <row r="1224" spans="1:10" ht="12.75" x14ac:dyDescent="0.2">
      <c r="C1224" s="6"/>
      <c r="D1224" s="10"/>
      <c r="E1224" s="2"/>
      <c r="F1224" s="2"/>
      <c r="G1224" s="8"/>
      <c r="H1224" s="8"/>
      <c r="I1224" s="8"/>
      <c r="J1224" s="8"/>
    </row>
    <row r="1225" spans="1:10" ht="12.75" x14ac:dyDescent="0.2">
      <c r="C1225" s="6"/>
      <c r="D1225" s="10"/>
      <c r="E1225" s="2"/>
      <c r="F1225" s="2"/>
      <c r="G1225" s="8"/>
      <c r="H1225" s="8"/>
      <c r="I1225" s="8"/>
      <c r="J1225" s="8"/>
    </row>
    <row r="1226" spans="1:10" ht="15" x14ac:dyDescent="0.25">
      <c r="A1226" s="21"/>
      <c r="B1226" s="11"/>
      <c r="C1226" s="6"/>
      <c r="D1226" s="6"/>
      <c r="E1226" s="2"/>
      <c r="F1226" s="15"/>
      <c r="G1226" s="1"/>
      <c r="H1226" s="1"/>
      <c r="I1226" s="1"/>
      <c r="J1226" s="1"/>
    </row>
    <row r="1227" spans="1:10" ht="12.75" x14ac:dyDescent="0.2">
      <c r="C1227" s="6"/>
      <c r="D1227" s="10"/>
      <c r="E1227" s="2"/>
      <c r="F1227" s="2"/>
      <c r="G1227" s="8"/>
      <c r="H1227" s="8"/>
      <c r="I1227" s="8"/>
      <c r="J1227" s="8"/>
    </row>
    <row r="1228" spans="1:10" ht="12.75" x14ac:dyDescent="0.2">
      <c r="C1228" s="6"/>
      <c r="D1228" s="10"/>
      <c r="E1228" s="2"/>
      <c r="F1228" s="2"/>
      <c r="G1228" s="8"/>
      <c r="H1228" s="8"/>
      <c r="I1228" s="8"/>
      <c r="J1228" s="8"/>
    </row>
    <row r="1229" spans="1:10" ht="12.75" x14ac:dyDescent="0.2">
      <c r="C1229" s="6"/>
      <c r="D1229" s="10"/>
      <c r="E1229" s="2"/>
      <c r="F1229" s="2"/>
      <c r="G1229" s="8"/>
      <c r="H1229" s="8"/>
      <c r="I1229" s="8"/>
      <c r="J1229" s="8"/>
    </row>
    <row r="1230" spans="1:10" ht="12.75" x14ac:dyDescent="0.2">
      <c r="C1230" s="6"/>
      <c r="D1230" s="10"/>
      <c r="E1230" s="2"/>
      <c r="F1230" s="2"/>
      <c r="G1230" s="8"/>
      <c r="H1230" s="8"/>
      <c r="I1230" s="8"/>
      <c r="J1230" s="8"/>
    </row>
    <row r="1231" spans="1:10" ht="12.75" x14ac:dyDescent="0.2">
      <c r="C1231" s="6"/>
      <c r="D1231" s="10"/>
      <c r="E1231" s="2"/>
      <c r="F1231" s="2"/>
      <c r="G1231" s="8"/>
      <c r="H1231" s="8"/>
      <c r="I1231" s="8"/>
      <c r="J1231" s="8"/>
    </row>
    <row r="1232" spans="1:10" ht="12.75" x14ac:dyDescent="0.2">
      <c r="C1232" s="6"/>
      <c r="D1232" s="10"/>
      <c r="E1232" s="2"/>
      <c r="F1232" s="2"/>
      <c r="G1232" s="8"/>
      <c r="H1232" s="8"/>
      <c r="I1232" s="8"/>
      <c r="J1232" s="8"/>
    </row>
    <row r="1233" spans="3:10" ht="12.75" x14ac:dyDescent="0.2">
      <c r="C1233" s="6"/>
      <c r="D1233" s="10"/>
      <c r="E1233" s="2"/>
      <c r="F1233" s="2"/>
      <c r="G1233" s="8"/>
      <c r="H1233" s="8"/>
      <c r="I1233" s="8"/>
      <c r="J1233" s="8"/>
    </row>
    <row r="1234" spans="3:10" ht="12.75" x14ac:dyDescent="0.2">
      <c r="C1234" s="6"/>
      <c r="D1234" s="10"/>
      <c r="E1234" s="2"/>
      <c r="F1234" s="2"/>
      <c r="G1234" s="8"/>
      <c r="H1234" s="8"/>
      <c r="I1234" s="8"/>
      <c r="J1234" s="8"/>
    </row>
    <row r="1235" spans="3:10" ht="12.75" x14ac:dyDescent="0.2">
      <c r="C1235" s="6"/>
      <c r="D1235" s="10"/>
      <c r="E1235" s="2"/>
      <c r="F1235" s="2"/>
      <c r="G1235" s="8"/>
      <c r="H1235" s="8"/>
      <c r="I1235" s="8"/>
      <c r="J1235" s="8"/>
    </row>
    <row r="1236" spans="3:10" ht="12.75" x14ac:dyDescent="0.2">
      <c r="C1236" s="6"/>
      <c r="D1236" s="10"/>
      <c r="E1236" s="2"/>
      <c r="F1236" s="2"/>
      <c r="G1236" s="8"/>
      <c r="H1236" s="8"/>
      <c r="I1236" s="8"/>
      <c r="J1236" s="8"/>
    </row>
    <row r="1237" spans="3:10" ht="12.75" x14ac:dyDescent="0.2">
      <c r="C1237" s="6"/>
      <c r="D1237" s="10"/>
      <c r="E1237" s="2"/>
      <c r="F1237" s="2"/>
      <c r="G1237" s="8"/>
      <c r="H1237" s="8"/>
      <c r="I1237" s="8"/>
      <c r="J1237" s="8"/>
    </row>
    <row r="1238" spans="3:10" ht="13.15" customHeight="1" x14ac:dyDescent="0.2">
      <c r="C1238" s="6"/>
      <c r="D1238" s="10"/>
      <c r="E1238" s="2"/>
      <c r="F1238" s="2"/>
      <c r="G1238" s="8"/>
      <c r="H1238" s="8"/>
      <c r="I1238" s="8"/>
      <c r="J1238" s="8"/>
    </row>
    <row r="1239" spans="3:10" ht="13.15" customHeight="1" x14ac:dyDescent="0.2">
      <c r="C1239" s="6"/>
      <c r="D1239" s="10"/>
      <c r="E1239" s="2"/>
      <c r="F1239" s="2"/>
      <c r="G1239" s="26"/>
      <c r="H1239" s="26"/>
      <c r="I1239" s="26"/>
      <c r="J1239" s="26"/>
    </row>
    <row r="1240" spans="3:10" ht="13.15" customHeight="1" x14ac:dyDescent="0.2">
      <c r="C1240" s="6"/>
      <c r="D1240" s="10"/>
      <c r="E1240" s="2"/>
      <c r="F1240" s="2"/>
      <c r="G1240" s="8"/>
      <c r="H1240" s="8"/>
      <c r="I1240" s="8"/>
      <c r="J1240" s="8"/>
    </row>
    <row r="1241" spans="3:10" ht="13.15" customHeight="1" x14ac:dyDescent="0.2">
      <c r="C1241" s="6"/>
      <c r="D1241" s="10"/>
      <c r="E1241" s="2"/>
      <c r="F1241" s="2"/>
      <c r="G1241" s="8"/>
      <c r="H1241" s="8"/>
      <c r="I1241" s="8"/>
      <c r="J1241" s="8"/>
    </row>
    <row r="1242" spans="3:10" ht="13.15" customHeight="1" x14ac:dyDescent="0.2">
      <c r="C1242" s="6"/>
      <c r="D1242" s="10"/>
      <c r="E1242" s="2"/>
      <c r="F1242" s="2"/>
      <c r="G1242" s="8"/>
      <c r="H1242" s="8"/>
      <c r="I1242" s="8"/>
      <c r="J1242" s="8"/>
    </row>
    <row r="1243" spans="3:10" ht="13.15" customHeight="1" x14ac:dyDescent="0.2">
      <c r="C1243" s="6"/>
      <c r="D1243" s="10"/>
      <c r="E1243" s="2"/>
      <c r="F1243" s="2"/>
      <c r="G1243" s="8"/>
      <c r="H1243" s="8"/>
      <c r="I1243" s="8"/>
      <c r="J1243" s="8"/>
    </row>
    <row r="1244" spans="3:10" ht="13.15" customHeight="1" x14ac:dyDescent="0.2">
      <c r="C1244" s="6"/>
      <c r="D1244" s="10"/>
      <c r="E1244" s="2"/>
      <c r="F1244" s="2"/>
      <c r="G1244" s="8"/>
      <c r="H1244" s="8"/>
      <c r="I1244" s="8"/>
      <c r="J1244" s="8"/>
    </row>
    <row r="1245" spans="3:10" ht="13.15" customHeight="1" x14ac:dyDescent="0.2">
      <c r="C1245" s="6"/>
      <c r="D1245" s="6"/>
      <c r="E1245" s="6"/>
      <c r="F1245" s="6"/>
      <c r="G1245" s="8"/>
      <c r="H1245" s="8"/>
      <c r="I1245" s="8"/>
      <c r="J1245" s="8"/>
    </row>
    <row r="1246" spans="3:10" ht="13.15" customHeight="1" x14ac:dyDescent="0.2">
      <c r="C1246" s="6"/>
      <c r="D1246" s="6"/>
      <c r="E1246" s="6"/>
      <c r="F1246" s="6"/>
      <c r="G1246" s="8"/>
      <c r="H1246" s="8"/>
      <c r="I1246" s="8"/>
      <c r="J1246" s="8"/>
    </row>
    <row r="1247" spans="3:10" ht="13.15" customHeight="1" x14ac:dyDescent="0.2">
      <c r="D1247" s="6"/>
      <c r="E1247" s="6"/>
      <c r="F1247" s="6"/>
      <c r="G1247" s="8"/>
      <c r="H1247" s="10" t="s">
        <v>199</v>
      </c>
      <c r="I1247" s="8"/>
      <c r="J1247" s="8"/>
    </row>
    <row r="1248" spans="3:10" ht="13.15" customHeight="1" x14ac:dyDescent="0.2">
      <c r="C1248" s="6"/>
      <c r="D1248" s="6"/>
      <c r="E1248" s="6"/>
      <c r="F1248" s="6"/>
      <c r="G1248" s="8"/>
      <c r="H1248" s="8"/>
      <c r="I1248" s="8"/>
      <c r="J1248" s="8"/>
    </row>
    <row r="1249" spans="3:10" ht="13.15" customHeight="1" x14ac:dyDescent="0.2">
      <c r="C1249" s="6"/>
      <c r="D1249" s="6"/>
      <c r="E1249" s="6"/>
      <c r="F1249" s="6"/>
      <c r="G1249" s="8"/>
      <c r="H1249" s="8"/>
      <c r="I1249" s="8"/>
      <c r="J1249" s="8"/>
    </row>
  </sheetData>
  <printOptions horizontalCentered="1"/>
  <pageMargins left="0.5" right="0.5" top="1" bottom="0.75" header="0.75" footer="0.5"/>
  <pageSetup scale="88" fitToHeight="0" orientation="landscape" useFirstPageNumber="1" r:id="rId1"/>
  <headerFooter alignWithMargins="0">
    <oddHeader>&amp;L&amp;"Arial,Bold"TABLE IA&amp;C&amp;"Arial,Bold"COMPARISON OF REVENUE AND OTHER SOURCES&amp;R&amp;"Arial,Bold"2016-2017</oddHeader>
    <oddFooter>&amp;CPage &amp;P</oddFooter>
  </headerFooter>
  <rowBreaks count="33" manualBreakCount="33">
    <brk id="42" min="2" max="9" man="1"/>
    <brk id="78" min="2" max="9" man="1"/>
    <brk id="114" min="2" max="9" man="1"/>
    <brk id="150" min="2" max="9" man="1"/>
    <brk id="186" min="2" max="9" man="1"/>
    <brk id="222" min="2" max="9" man="1"/>
    <brk id="258" min="2" max="9" man="1"/>
    <brk id="294" min="2" max="9" man="1"/>
    <brk id="330" min="2" max="9" man="1"/>
    <brk id="366" min="2" max="9" man="1"/>
    <brk id="402" min="2" max="9" man="1"/>
    <brk id="438" min="2" max="9" man="1"/>
    <brk id="474" min="2" max="9" man="1"/>
    <brk id="510" min="2" max="9" man="1"/>
    <brk id="546" min="2" max="9" man="1"/>
    <brk id="582" min="2" max="9" man="1"/>
    <brk id="618" min="2" max="9" man="1"/>
    <brk id="654" min="2" max="9" man="1"/>
    <brk id="690" min="2" max="9" man="1"/>
    <brk id="726" min="2" max="9" man="1"/>
    <brk id="762" min="2" max="9" man="1"/>
    <brk id="798" min="2" max="9" man="1"/>
    <brk id="834" min="2" max="9" man="1"/>
    <brk id="870" min="2" max="9" man="1"/>
    <brk id="906" min="2" max="9" man="1"/>
    <brk id="942" min="2" max="9" man="1"/>
    <brk id="978" min="2" max="9" man="1"/>
    <brk id="1014" min="2" max="9" man="1"/>
    <brk id="1050" min="2" max="9" man="1"/>
    <brk id="1080" min="2" max="9" man="1"/>
    <brk id="1115" min="2" max="9" man="1"/>
    <brk id="1150" min="2" max="9" man="1"/>
    <brk id="1185" min="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1251"/>
  <sheetViews>
    <sheetView zoomScale="80" zoomScaleNormal="80" zoomScalePageLayoutView="70" workbookViewId="0">
      <pane ySplit="6" topLeftCell="A7" activePane="bottomLeft" state="frozen"/>
      <selection activeCell="J39" sqref="J39"/>
      <selection pane="bottomLeft" activeCell="M1" sqref="F1:M1"/>
    </sheetView>
  </sheetViews>
  <sheetFormatPr defaultColWidth="8.7109375" defaultRowHeight="12.75" x14ac:dyDescent="0.2"/>
  <cols>
    <col min="1" max="1" width="9.140625" style="3" bestFit="1" customWidth="1"/>
    <col min="2" max="2" width="23.7109375" style="3" bestFit="1" customWidth="1"/>
    <col min="3" max="3" width="2.42578125" style="4" customWidth="1"/>
    <col min="4" max="4" width="18.42578125" style="4" customWidth="1"/>
    <col min="5" max="5" width="8" style="4" customWidth="1"/>
    <col min="6" max="6" width="11.7109375" style="4" customWidth="1"/>
    <col min="7" max="7" width="17.5703125" style="5" customWidth="1"/>
    <col min="8" max="8" width="17.42578125" style="5" customWidth="1"/>
    <col min="9" max="9" width="18.28515625" style="5" customWidth="1"/>
    <col min="10" max="10" width="17" style="5" customWidth="1"/>
    <col min="11" max="11" width="17.28515625" style="5" customWidth="1"/>
    <col min="12" max="13" width="22.7109375" style="5" customWidth="1"/>
    <col min="14" max="14" width="16.5703125" style="5" bestFit="1" customWidth="1"/>
    <col min="15" max="16384" width="8.7109375" style="4"/>
  </cols>
  <sheetData>
    <row r="1" spans="1:14" s="39" customFormat="1" ht="15.75" x14ac:dyDescent="0.25">
      <c r="A1" s="38"/>
      <c r="B1" s="38"/>
      <c r="G1" s="40"/>
      <c r="H1" s="40"/>
      <c r="I1" s="40"/>
      <c r="J1" s="40"/>
      <c r="K1" s="40"/>
      <c r="L1" s="40"/>
      <c r="M1" s="40"/>
      <c r="N1" s="40"/>
    </row>
    <row r="2" spans="1:14" s="39" customFormat="1" ht="15.75" x14ac:dyDescent="0.25">
      <c r="A2" s="38"/>
      <c r="B2" s="38"/>
      <c r="G2" s="40"/>
      <c r="H2" s="40"/>
      <c r="I2" s="40"/>
      <c r="J2" s="40"/>
      <c r="K2" s="40"/>
      <c r="L2" s="40"/>
      <c r="M2" s="40"/>
      <c r="N2" s="40"/>
    </row>
    <row r="3" spans="1:14" s="39" customFormat="1" ht="15.75" x14ac:dyDescent="0.25">
      <c r="A3" s="38" t="s">
        <v>488</v>
      </c>
      <c r="B3" s="38" t="s">
        <v>489</v>
      </c>
      <c r="C3" s="41"/>
      <c r="D3" s="42"/>
      <c r="E3" s="53"/>
      <c r="F3" s="53"/>
      <c r="G3" s="40"/>
      <c r="H3" s="40"/>
      <c r="I3" s="40"/>
      <c r="J3" s="48" t="s">
        <v>481</v>
      </c>
      <c r="K3" s="40"/>
      <c r="L3" s="40"/>
      <c r="M3" s="40"/>
      <c r="N3" s="44"/>
    </row>
    <row r="4" spans="1:14" s="49" customFormat="1" ht="15.75" x14ac:dyDescent="0.25">
      <c r="A4" s="38"/>
      <c r="B4" s="38"/>
      <c r="C4" s="45"/>
      <c r="D4" s="45"/>
      <c r="E4" s="46" t="s">
        <v>468</v>
      </c>
      <c r="F4" s="47"/>
      <c r="G4" s="48"/>
      <c r="H4" s="48"/>
      <c r="I4" s="48" t="s">
        <v>480</v>
      </c>
      <c r="J4" s="48" t="s">
        <v>479</v>
      </c>
      <c r="K4" s="48" t="s">
        <v>475</v>
      </c>
      <c r="L4" s="48"/>
      <c r="M4" s="48" t="s">
        <v>466</v>
      </c>
      <c r="N4" s="48" t="s">
        <v>465</v>
      </c>
    </row>
    <row r="5" spans="1:14" s="49" customFormat="1" ht="15.75" x14ac:dyDescent="0.25">
      <c r="A5" s="38"/>
      <c r="B5" s="38"/>
      <c r="C5" s="45"/>
      <c r="D5" s="45"/>
      <c r="E5" s="46" t="s">
        <v>464</v>
      </c>
      <c r="F5" s="47"/>
      <c r="G5" s="48" t="s">
        <v>475</v>
      </c>
      <c r="H5" s="48" t="s">
        <v>475</v>
      </c>
      <c r="I5" s="48" t="s">
        <v>478</v>
      </c>
      <c r="J5" s="48" t="s">
        <v>477</v>
      </c>
      <c r="K5" s="48" t="s">
        <v>476</v>
      </c>
      <c r="L5" s="48" t="s">
        <v>475</v>
      </c>
      <c r="M5" s="48" t="s">
        <v>475</v>
      </c>
      <c r="N5" s="48" t="s">
        <v>475</v>
      </c>
    </row>
    <row r="6" spans="1:14" s="49" customFormat="1" ht="15.75" x14ac:dyDescent="0.25">
      <c r="A6" s="38"/>
      <c r="B6" s="38"/>
      <c r="C6" s="45"/>
      <c r="D6" s="42" t="s">
        <v>460</v>
      </c>
      <c r="E6" s="51"/>
      <c r="F6" s="51"/>
      <c r="G6" s="48" t="s">
        <v>474</v>
      </c>
      <c r="H6" s="48" t="s">
        <v>473</v>
      </c>
      <c r="I6" s="48" t="s">
        <v>472</v>
      </c>
      <c r="J6" s="54" t="s">
        <v>471</v>
      </c>
      <c r="K6" s="48" t="s">
        <v>470</v>
      </c>
      <c r="L6" s="48" t="s">
        <v>469</v>
      </c>
      <c r="M6" s="48" t="s">
        <v>458</v>
      </c>
      <c r="N6" s="48" t="s">
        <v>458</v>
      </c>
    </row>
    <row r="7" spans="1:14" x14ac:dyDescent="0.2">
      <c r="C7" s="6"/>
      <c r="D7" s="10"/>
      <c r="E7" s="17"/>
      <c r="F7" s="17"/>
      <c r="G7" s="34"/>
      <c r="H7" s="34"/>
      <c r="I7" s="8"/>
      <c r="J7" s="8"/>
      <c r="K7" s="35"/>
      <c r="L7" s="8"/>
      <c r="M7" s="8"/>
      <c r="N7" s="8"/>
    </row>
    <row r="8" spans="1:14" x14ac:dyDescent="0.2">
      <c r="A8" s="11" t="s">
        <v>16</v>
      </c>
      <c r="B8" s="11" t="s">
        <v>490</v>
      </c>
      <c r="C8" s="12"/>
      <c r="D8" s="7" t="s">
        <v>452</v>
      </c>
      <c r="E8" s="20" t="s">
        <v>457</v>
      </c>
      <c r="F8" s="20"/>
      <c r="G8" s="13"/>
      <c r="H8" s="13"/>
      <c r="I8" s="13"/>
      <c r="J8" s="13"/>
      <c r="K8" s="13"/>
      <c r="L8" s="13"/>
      <c r="M8" s="13"/>
      <c r="N8" s="13"/>
    </row>
    <row r="9" spans="1:14" s="16" customFormat="1" ht="12.2" customHeight="1" x14ac:dyDescent="0.25">
      <c r="A9" s="3" t="s">
        <v>16</v>
      </c>
      <c r="B9" s="3" t="s">
        <v>490</v>
      </c>
      <c r="C9" s="14" t="s">
        <v>202</v>
      </c>
      <c r="D9" s="15" t="s">
        <v>203</v>
      </c>
      <c r="G9" s="1">
        <v>51164085.260000005</v>
      </c>
      <c r="H9" s="1">
        <v>0</v>
      </c>
      <c r="I9" s="1">
        <v>2044567.5899999999</v>
      </c>
      <c r="J9" s="1">
        <v>385913.58</v>
      </c>
      <c r="K9" s="1">
        <v>97899.55</v>
      </c>
      <c r="L9" s="1">
        <v>514030.55</v>
      </c>
      <c r="M9" s="1">
        <v>16423815.91</v>
      </c>
      <c r="N9" s="1">
        <v>70630312.439999998</v>
      </c>
    </row>
    <row r="10" spans="1:14" ht="15" x14ac:dyDescent="0.25">
      <c r="A10" s="3" t="s">
        <v>16</v>
      </c>
      <c r="B10" s="3" t="s">
        <v>490</v>
      </c>
      <c r="C10" s="6" t="s">
        <v>202</v>
      </c>
      <c r="D10" s="6" t="s">
        <v>698</v>
      </c>
      <c r="F10" s="17">
        <v>8721</v>
      </c>
      <c r="G10" s="8">
        <v>5866.7681756679285</v>
      </c>
      <c r="H10" s="8">
        <v>0</v>
      </c>
      <c r="I10" s="8">
        <v>234.44187478500172</v>
      </c>
      <c r="J10" s="8">
        <v>44.251069831441349</v>
      </c>
      <c r="K10" s="8">
        <v>11.22572526086458</v>
      </c>
      <c r="L10" s="8">
        <v>58.941698199747734</v>
      </c>
      <c r="M10" s="8">
        <v>1883.2491583533999</v>
      </c>
      <c r="N10" s="1">
        <v>8098.8777020983825</v>
      </c>
    </row>
    <row r="11" spans="1:14" ht="15" x14ac:dyDescent="0.25">
      <c r="A11" s="3" t="str">
        <f>A10</f>
        <v>0010</v>
      </c>
      <c r="B11" s="3" t="str">
        <f t="shared" ref="B11:C11" si="0">B10</f>
        <v>ADAMSMAPLETON 1</v>
      </c>
      <c r="C11" s="6" t="str">
        <f t="shared" si="0"/>
        <v xml:space="preserve">$ </v>
      </c>
      <c r="D11" s="6" t="s">
        <v>699</v>
      </c>
      <c r="F11" s="17">
        <v>9002</v>
      </c>
      <c r="G11" s="8">
        <v>5683.6353321484121</v>
      </c>
      <c r="H11" s="8">
        <v>0</v>
      </c>
      <c r="I11" s="8">
        <v>227.12370473228171</v>
      </c>
      <c r="J11" s="8">
        <v>42.869760053321485</v>
      </c>
      <c r="K11" s="8">
        <v>10.875311041990669</v>
      </c>
      <c r="L11" s="8">
        <v>57.101816263052655</v>
      </c>
      <c r="M11" s="8">
        <v>1824.4629982226172</v>
      </c>
      <c r="N11" s="1">
        <v>7846.0689224616754</v>
      </c>
    </row>
    <row r="12" spans="1:14" s="19" customFormat="1" x14ac:dyDescent="0.2">
      <c r="A12" s="3" t="s">
        <v>16</v>
      </c>
      <c r="B12" s="3" t="s">
        <v>490</v>
      </c>
      <c r="C12" s="17" t="s">
        <v>201</v>
      </c>
      <c r="D12" s="2" t="s">
        <v>200</v>
      </c>
      <c r="E12" s="17"/>
      <c r="F12" s="17"/>
      <c r="G12" s="18">
        <v>36.234646556116104</v>
      </c>
      <c r="H12" s="18">
        <v>0</v>
      </c>
      <c r="I12" s="18">
        <v>1.4479724128217533</v>
      </c>
      <c r="J12" s="18">
        <v>0.27330581796676173</v>
      </c>
      <c r="K12" s="18">
        <v>6.9332923167222796E-2</v>
      </c>
      <c r="L12" s="18">
        <v>0.36403886053363138</v>
      </c>
      <c r="M12" s="18">
        <v>11.631423909513796</v>
      </c>
      <c r="N12" s="18">
        <v>50.020720480119266</v>
      </c>
    </row>
    <row r="13" spans="1:14" x14ac:dyDescent="0.2">
      <c r="A13" s="3" t="s">
        <v>16</v>
      </c>
      <c r="B13" s="3" t="s">
        <v>490</v>
      </c>
      <c r="C13" s="6"/>
      <c r="D13" s="10"/>
      <c r="E13" s="17"/>
      <c r="F13" s="17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11" t="s">
        <v>19</v>
      </c>
      <c r="B14" s="11" t="s">
        <v>491</v>
      </c>
      <c r="C14" s="12"/>
      <c r="D14" s="7" t="s">
        <v>452</v>
      </c>
      <c r="E14" s="20" t="s">
        <v>456</v>
      </c>
      <c r="F14" s="20"/>
      <c r="G14" s="13"/>
      <c r="H14" s="13"/>
      <c r="I14" s="13"/>
      <c r="J14" s="13"/>
      <c r="K14" s="13"/>
      <c r="L14" s="13"/>
      <c r="M14" s="13"/>
      <c r="N14" s="13"/>
    </row>
    <row r="15" spans="1:14" s="16" customFormat="1" ht="15" x14ac:dyDescent="0.25">
      <c r="A15" s="3" t="s">
        <v>19</v>
      </c>
      <c r="B15" s="3" t="s">
        <v>491</v>
      </c>
      <c r="C15" s="14" t="s">
        <v>202</v>
      </c>
      <c r="D15" s="15" t="s">
        <v>203</v>
      </c>
      <c r="G15" s="1">
        <v>230882915.13</v>
      </c>
      <c r="H15" s="1">
        <v>2151324</v>
      </c>
      <c r="I15" s="1">
        <v>9695332.5199999996</v>
      </c>
      <c r="J15" s="1">
        <v>3120898.42</v>
      </c>
      <c r="K15" s="1">
        <v>401745.59</v>
      </c>
      <c r="L15" s="1">
        <v>2151439.0299999998</v>
      </c>
      <c r="M15" s="1">
        <v>17917951.180000003</v>
      </c>
      <c r="N15" s="1">
        <v>266321605.87</v>
      </c>
    </row>
    <row r="16" spans="1:14" ht="15" x14ac:dyDescent="0.25">
      <c r="A16" s="3" t="s">
        <v>19</v>
      </c>
      <c r="B16" s="3" t="s">
        <v>491</v>
      </c>
      <c r="C16" s="6" t="s">
        <v>202</v>
      </c>
      <c r="D16" s="6" t="s">
        <v>698</v>
      </c>
      <c r="E16" s="17"/>
      <c r="F16" s="17">
        <v>36817.4</v>
      </c>
      <c r="G16" s="8">
        <v>6271.0271537370909</v>
      </c>
      <c r="H16" s="8">
        <v>58.432263006078642</v>
      </c>
      <c r="I16" s="8">
        <v>263.33561087963841</v>
      </c>
      <c r="J16" s="8">
        <v>84.76694226099616</v>
      </c>
      <c r="K16" s="8">
        <v>10.91184032549827</v>
      </c>
      <c r="L16" s="8">
        <v>58.435387344027546</v>
      </c>
      <c r="M16" s="8">
        <v>486.67073666255635</v>
      </c>
      <c r="N16" s="1">
        <v>7233.5799342158871</v>
      </c>
    </row>
    <row r="17" spans="1:14" ht="15" x14ac:dyDescent="0.25">
      <c r="A17" s="3" t="str">
        <f>A16</f>
        <v>0020</v>
      </c>
      <c r="B17" s="3" t="str">
        <f t="shared" ref="B17" si="1">B16</f>
        <v>ADAMSADAMS 12 FIV</v>
      </c>
      <c r="C17" s="6" t="str">
        <f t="shared" ref="C17" si="2">C16</f>
        <v xml:space="preserve">$ </v>
      </c>
      <c r="D17" s="6" t="s">
        <v>699</v>
      </c>
      <c r="F17" s="17">
        <v>36078</v>
      </c>
      <c r="G17" s="8">
        <v>6399.5486204889403</v>
      </c>
      <c r="H17" s="8">
        <v>59.629802095459837</v>
      </c>
      <c r="I17" s="8">
        <v>268.73253838904594</v>
      </c>
      <c r="J17" s="8">
        <v>86.504197017573034</v>
      </c>
      <c r="K17" s="8">
        <v>11.135472864349465</v>
      </c>
      <c r="L17" s="8">
        <v>59.632990465103383</v>
      </c>
      <c r="M17" s="8">
        <v>496.64480237263717</v>
      </c>
      <c r="N17" s="1">
        <v>7381.8284236931095</v>
      </c>
    </row>
    <row r="18" spans="1:14" s="19" customFormat="1" x14ac:dyDescent="0.2">
      <c r="A18" s="3" t="s">
        <v>19</v>
      </c>
      <c r="B18" s="3" t="s">
        <v>491</v>
      </c>
      <c r="C18" s="17" t="s">
        <v>201</v>
      </c>
      <c r="D18" s="2" t="s">
        <v>200</v>
      </c>
      <c r="E18" s="17"/>
      <c r="F18" s="17"/>
      <c r="G18" s="18">
        <v>38.952215740558515</v>
      </c>
      <c r="H18" s="18">
        <v>0.36294949121141284</v>
      </c>
      <c r="I18" s="18">
        <v>1.6356978331759719</v>
      </c>
      <c r="J18" s="18">
        <v>0.52652621997500249</v>
      </c>
      <c r="K18" s="18">
        <v>6.7778427371669198E-2</v>
      </c>
      <c r="L18" s="18">
        <v>0.36296889790235015</v>
      </c>
      <c r="M18" s="18">
        <v>3.0229343717319828</v>
      </c>
      <c r="N18" s="18">
        <v>44.931070981926908</v>
      </c>
    </row>
    <row r="19" spans="1:14" x14ac:dyDescent="0.2">
      <c r="A19" s="3" t="s">
        <v>19</v>
      </c>
      <c r="B19" s="3" t="s">
        <v>491</v>
      </c>
      <c r="C19" s="6"/>
      <c r="D19" s="6"/>
      <c r="E19" s="17"/>
      <c r="F19" s="17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11" t="s">
        <v>14</v>
      </c>
      <c r="B20" s="11" t="s">
        <v>492</v>
      </c>
      <c r="C20" s="12"/>
      <c r="D20" s="7" t="s">
        <v>452</v>
      </c>
      <c r="E20" s="20" t="s">
        <v>455</v>
      </c>
      <c r="F20" s="20"/>
      <c r="G20" s="13"/>
      <c r="H20" s="13"/>
      <c r="I20" s="13"/>
      <c r="J20" s="13"/>
      <c r="K20" s="13"/>
      <c r="L20" s="13"/>
      <c r="M20" s="13"/>
      <c r="N20" s="13"/>
    </row>
    <row r="21" spans="1:14" s="16" customFormat="1" ht="15" x14ac:dyDescent="0.25">
      <c r="A21" s="3" t="s">
        <v>14</v>
      </c>
      <c r="B21" s="3" t="s">
        <v>492</v>
      </c>
      <c r="C21" s="14" t="s">
        <v>202</v>
      </c>
      <c r="D21" s="15" t="s">
        <v>203</v>
      </c>
      <c r="G21" s="1">
        <v>32926681.859999999</v>
      </c>
      <c r="H21" s="1">
        <v>56036.89</v>
      </c>
      <c r="I21" s="1">
        <v>1879908.7</v>
      </c>
      <c r="J21" s="1">
        <v>644334.96</v>
      </c>
      <c r="K21" s="1">
        <v>84296.91</v>
      </c>
      <c r="L21" s="1">
        <v>510776.32000000001</v>
      </c>
      <c r="M21" s="1">
        <v>5044276.3100000005</v>
      </c>
      <c r="N21" s="1">
        <v>41146311.950000003</v>
      </c>
    </row>
    <row r="22" spans="1:14" ht="15" x14ac:dyDescent="0.25">
      <c r="A22" s="3" t="s">
        <v>14</v>
      </c>
      <c r="B22" s="3" t="s">
        <v>492</v>
      </c>
      <c r="C22" s="6" t="s">
        <v>202</v>
      </c>
      <c r="D22" s="6" t="s">
        <v>698</v>
      </c>
      <c r="E22" s="17"/>
      <c r="F22" s="17">
        <v>6325.6</v>
      </c>
      <c r="G22" s="8">
        <v>5205.3057196155305</v>
      </c>
      <c r="H22" s="8">
        <v>8.8587469963323624</v>
      </c>
      <c r="I22" s="8">
        <v>297.19057480713292</v>
      </c>
      <c r="J22" s="8">
        <v>101.86147717212596</v>
      </c>
      <c r="K22" s="8">
        <v>13.326310547616036</v>
      </c>
      <c r="L22" s="8">
        <v>80.74748956620715</v>
      </c>
      <c r="M22" s="8">
        <v>797.43839477678011</v>
      </c>
      <c r="N22" s="1">
        <v>6504.7287134817252</v>
      </c>
    </row>
    <row r="23" spans="1:14" ht="15" x14ac:dyDescent="0.25">
      <c r="A23" s="3" t="str">
        <f>A22</f>
        <v>0030</v>
      </c>
      <c r="B23" s="3" t="str">
        <f t="shared" ref="B23" si="3">B22</f>
        <v>ADAMSADAMS COUNTY</v>
      </c>
      <c r="C23" s="6" t="str">
        <f t="shared" ref="C23" si="4">C22</f>
        <v xml:space="preserve">$ </v>
      </c>
      <c r="D23" s="6" t="s">
        <v>699</v>
      </c>
      <c r="F23" s="17">
        <v>6114</v>
      </c>
      <c r="G23" s="8">
        <v>5385.4566339548574</v>
      </c>
      <c r="H23" s="8">
        <v>9.1653402028132156</v>
      </c>
      <c r="I23" s="8">
        <v>307.47607131174351</v>
      </c>
      <c r="J23" s="8">
        <v>105.3868105986261</v>
      </c>
      <c r="K23" s="8">
        <v>13.787522080471051</v>
      </c>
      <c r="L23" s="8">
        <v>83.542087013411845</v>
      </c>
      <c r="M23" s="8">
        <v>825.03701504743219</v>
      </c>
      <c r="N23" s="1">
        <v>6729.8514802093559</v>
      </c>
    </row>
    <row r="24" spans="1:14" s="19" customFormat="1" x14ac:dyDescent="0.2">
      <c r="A24" s="3" t="s">
        <v>14</v>
      </c>
      <c r="B24" s="3" t="s">
        <v>492</v>
      </c>
      <c r="C24" s="17" t="s">
        <v>201</v>
      </c>
      <c r="D24" s="2" t="s">
        <v>200</v>
      </c>
      <c r="E24" s="17"/>
      <c r="F24" s="17"/>
      <c r="G24" s="18">
        <v>34.024736478070842</v>
      </c>
      <c r="H24" s="18">
        <v>5.7905634810316818E-2</v>
      </c>
      <c r="I24" s="18">
        <v>1.9426007877835019</v>
      </c>
      <c r="J24" s="18">
        <v>0.66582254813356156</v>
      </c>
      <c r="K24" s="18">
        <v>8.7108083373259024E-2</v>
      </c>
      <c r="L24" s="18">
        <v>0.52780993120206221</v>
      </c>
      <c r="M24" s="18">
        <v>5.2124952310735395</v>
      </c>
      <c r="N24" s="18">
        <v>42.51847869444709</v>
      </c>
    </row>
    <row r="25" spans="1:14" x14ac:dyDescent="0.2">
      <c r="A25" s="3" t="s">
        <v>14</v>
      </c>
      <c r="B25" s="3" t="s">
        <v>492</v>
      </c>
      <c r="C25" s="6"/>
      <c r="D25" s="6"/>
      <c r="E25" s="17"/>
      <c r="F25" s="17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11" t="s">
        <v>27</v>
      </c>
      <c r="B26" s="11" t="s">
        <v>705</v>
      </c>
      <c r="C26" s="12"/>
      <c r="D26" s="7" t="s">
        <v>452</v>
      </c>
      <c r="E26" s="20" t="s">
        <v>706</v>
      </c>
      <c r="F26" s="20"/>
      <c r="G26" s="13"/>
      <c r="H26" s="13"/>
      <c r="I26" s="13"/>
      <c r="J26" s="13"/>
      <c r="K26" s="13"/>
      <c r="L26" s="13"/>
      <c r="M26" s="13"/>
      <c r="N26" s="13"/>
    </row>
    <row r="27" spans="1:14" s="16" customFormat="1" ht="15" x14ac:dyDescent="0.25">
      <c r="A27" s="3" t="s">
        <v>27</v>
      </c>
      <c r="B27" s="3" t="s">
        <v>705</v>
      </c>
      <c r="C27" s="14" t="s">
        <v>202</v>
      </c>
      <c r="D27" s="15" t="s">
        <v>203</v>
      </c>
      <c r="G27" s="1">
        <v>115982915.22</v>
      </c>
      <c r="H27" s="1">
        <v>620756</v>
      </c>
      <c r="I27" s="1">
        <v>4364530.6399999997</v>
      </c>
      <c r="J27" s="1">
        <v>852241.20000000007</v>
      </c>
      <c r="K27" s="1">
        <v>224941.03999999998</v>
      </c>
      <c r="L27" s="1">
        <v>1578356.04</v>
      </c>
      <c r="M27" s="1">
        <v>7972127.8099999996</v>
      </c>
      <c r="N27" s="1">
        <v>131595867.95000002</v>
      </c>
    </row>
    <row r="28" spans="1:14" ht="15" x14ac:dyDescent="0.25">
      <c r="A28" s="3" t="s">
        <v>27</v>
      </c>
      <c r="B28" s="3" t="s">
        <v>705</v>
      </c>
      <c r="C28" s="6" t="s">
        <v>202</v>
      </c>
      <c r="D28" s="6" t="s">
        <v>698</v>
      </c>
      <c r="E28" s="17"/>
      <c r="F28" s="17">
        <v>19844.5</v>
      </c>
      <c r="G28" s="8">
        <v>5844.5874282546802</v>
      </c>
      <c r="H28" s="8">
        <v>31.28100985159616</v>
      </c>
      <c r="I28" s="8">
        <v>219.93653858751793</v>
      </c>
      <c r="J28" s="8">
        <v>42.94596487691804</v>
      </c>
      <c r="K28" s="8">
        <v>11.335183048199752</v>
      </c>
      <c r="L28" s="8">
        <v>79.536195923303694</v>
      </c>
      <c r="M28" s="8">
        <v>401.72984000604697</v>
      </c>
      <c r="N28" s="1">
        <v>6631.3521605482638</v>
      </c>
    </row>
    <row r="29" spans="1:14" ht="15" x14ac:dyDescent="0.25">
      <c r="A29" s="3" t="str">
        <f>A28</f>
        <v>0040</v>
      </c>
      <c r="B29" s="3" t="str">
        <f t="shared" ref="B29" si="5">B28</f>
        <v>ADAMSSCHOOL DISTRICT 27J</v>
      </c>
      <c r="C29" s="6" t="str">
        <f t="shared" ref="C29" si="6">C28</f>
        <v xml:space="preserve">$ </v>
      </c>
      <c r="D29" s="6" t="s">
        <v>699</v>
      </c>
      <c r="F29" s="17">
        <v>20338</v>
      </c>
      <c r="G29" s="8">
        <v>5702.7689654833321</v>
      </c>
      <c r="H29" s="8">
        <v>30.521978562297178</v>
      </c>
      <c r="I29" s="8">
        <v>214.59979545678038</v>
      </c>
      <c r="J29" s="8">
        <v>41.903884354410465</v>
      </c>
      <c r="K29" s="8">
        <v>11.06013570655915</v>
      </c>
      <c r="L29" s="8">
        <v>77.606256269053006</v>
      </c>
      <c r="M29" s="8">
        <v>391.98189644999508</v>
      </c>
      <c r="N29" s="1">
        <v>6470.4429122824276</v>
      </c>
    </row>
    <row r="30" spans="1:14" s="19" customFormat="1" x14ac:dyDescent="0.2">
      <c r="A30" s="3" t="s">
        <v>27</v>
      </c>
      <c r="B30" s="3" t="s">
        <v>705</v>
      </c>
      <c r="C30" s="17" t="s">
        <v>201</v>
      </c>
      <c r="D30" s="2" t="s">
        <v>200</v>
      </c>
      <c r="E30" s="17"/>
      <c r="F30" s="17"/>
      <c r="G30" s="18">
        <v>42.126463011754467</v>
      </c>
      <c r="H30" s="18">
        <v>0.22546643722243093</v>
      </c>
      <c r="I30" s="18">
        <v>1.5852527781430001</v>
      </c>
      <c r="J30" s="18">
        <v>0.30954479218593006</v>
      </c>
      <c r="K30" s="18">
        <v>8.1701433210324692E-2</v>
      </c>
      <c r="L30" s="18">
        <v>0.57327889381222996</v>
      </c>
      <c r="M30" s="18">
        <v>2.8955777381170065</v>
      </c>
      <c r="N30" s="18">
        <v>47.797285084445399</v>
      </c>
    </row>
    <row r="31" spans="1:14" x14ac:dyDescent="0.2">
      <c r="A31" s="3" t="s">
        <v>27</v>
      </c>
      <c r="B31" s="3" t="s">
        <v>705</v>
      </c>
      <c r="C31" s="6"/>
      <c r="D31" s="6"/>
      <c r="E31" s="17"/>
      <c r="F31" s="17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11" t="s">
        <v>37</v>
      </c>
      <c r="B32" s="11" t="s">
        <v>493</v>
      </c>
      <c r="C32" s="12"/>
      <c r="D32" s="7" t="s">
        <v>452</v>
      </c>
      <c r="E32" s="20" t="s">
        <v>454</v>
      </c>
      <c r="F32" s="20"/>
      <c r="G32" s="13"/>
      <c r="H32" s="13"/>
      <c r="I32" s="13"/>
      <c r="J32" s="13"/>
      <c r="K32" s="13"/>
      <c r="L32" s="13"/>
      <c r="M32" s="13"/>
      <c r="N32" s="13"/>
    </row>
    <row r="33" spans="1:14" s="16" customFormat="1" ht="15" x14ac:dyDescent="0.25">
      <c r="A33" s="3" t="s">
        <v>37</v>
      </c>
      <c r="B33" s="3" t="s">
        <v>493</v>
      </c>
      <c r="C33" s="14" t="s">
        <v>202</v>
      </c>
      <c r="D33" s="15" t="s">
        <v>203</v>
      </c>
      <c r="G33" s="1">
        <v>5200609.84</v>
      </c>
      <c r="H33" s="1">
        <v>0</v>
      </c>
      <c r="I33" s="1">
        <v>0</v>
      </c>
      <c r="J33" s="1">
        <v>35490.33</v>
      </c>
      <c r="K33" s="1">
        <v>0</v>
      </c>
      <c r="L33" s="1">
        <v>123160.12</v>
      </c>
      <c r="M33" s="1">
        <v>952992.65</v>
      </c>
      <c r="N33" s="1">
        <v>6312252.9400000004</v>
      </c>
    </row>
    <row r="34" spans="1:14" ht="15" x14ac:dyDescent="0.25">
      <c r="A34" s="3" t="s">
        <v>37</v>
      </c>
      <c r="B34" s="3" t="s">
        <v>493</v>
      </c>
      <c r="C34" s="6" t="s">
        <v>202</v>
      </c>
      <c r="D34" s="6" t="s">
        <v>698</v>
      </c>
      <c r="E34" s="17"/>
      <c r="F34" s="17">
        <v>1221</v>
      </c>
      <c r="G34" s="8">
        <v>4259.3037182637181</v>
      </c>
      <c r="H34" s="8">
        <v>0</v>
      </c>
      <c r="I34" s="8">
        <v>0</v>
      </c>
      <c r="J34" s="8">
        <v>29.066609336609339</v>
      </c>
      <c r="K34" s="8">
        <v>0</v>
      </c>
      <c r="L34" s="8">
        <v>100.86823914823914</v>
      </c>
      <c r="M34" s="8">
        <v>780.50176085176088</v>
      </c>
      <c r="N34" s="1">
        <v>5169.7403276003279</v>
      </c>
    </row>
    <row r="35" spans="1:14" ht="15" x14ac:dyDescent="0.25">
      <c r="A35" s="3" t="str">
        <f>A34</f>
        <v>0050</v>
      </c>
      <c r="B35" s="3" t="str">
        <f t="shared" ref="B35" si="7">B34</f>
        <v>ADAMSBENNETT 29J</v>
      </c>
      <c r="C35" s="6" t="str">
        <f t="shared" ref="C35" si="8">C34</f>
        <v xml:space="preserve">$ </v>
      </c>
      <c r="D35" s="6" t="s">
        <v>699</v>
      </c>
      <c r="F35" s="17">
        <v>1249</v>
      </c>
      <c r="G35" s="8">
        <v>4163.8189271417132</v>
      </c>
      <c r="H35" s="8">
        <v>0</v>
      </c>
      <c r="I35" s="8">
        <v>0</v>
      </c>
      <c r="J35" s="8">
        <v>28.41499599679744</v>
      </c>
      <c r="K35" s="8">
        <v>0</v>
      </c>
      <c r="L35" s="8">
        <v>98.606981585268215</v>
      </c>
      <c r="M35" s="8">
        <v>763.00452361889518</v>
      </c>
      <c r="N35" s="1">
        <v>5053.8454283426745</v>
      </c>
    </row>
    <row r="36" spans="1:14" s="19" customFormat="1" x14ac:dyDescent="0.2">
      <c r="A36" s="3" t="s">
        <v>37</v>
      </c>
      <c r="B36" s="3" t="s">
        <v>493</v>
      </c>
      <c r="C36" s="17" t="s">
        <v>201</v>
      </c>
      <c r="D36" s="2" t="s">
        <v>200</v>
      </c>
      <c r="E36" s="17"/>
      <c r="F36" s="17"/>
      <c r="G36" s="18">
        <v>30.489021624137912</v>
      </c>
      <c r="H36" s="18">
        <v>0</v>
      </c>
      <c r="I36" s="18">
        <v>0</v>
      </c>
      <c r="J36" s="18">
        <v>0.20806510622950145</v>
      </c>
      <c r="K36" s="18">
        <v>0</v>
      </c>
      <c r="L36" s="18">
        <v>0.72203677596230142</v>
      </c>
      <c r="M36" s="18">
        <v>5.5870012185906432</v>
      </c>
      <c r="N36" s="18">
        <v>37.006124724920362</v>
      </c>
    </row>
    <row r="37" spans="1:14" x14ac:dyDescent="0.2">
      <c r="A37" s="3" t="s">
        <v>37</v>
      </c>
      <c r="B37" s="3" t="s">
        <v>493</v>
      </c>
      <c r="C37" s="6"/>
      <c r="D37" s="6"/>
      <c r="E37" s="17"/>
      <c r="F37" s="17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11" t="s">
        <v>6</v>
      </c>
      <c r="B38" s="11" t="s">
        <v>494</v>
      </c>
      <c r="C38" s="12"/>
      <c r="D38" s="7" t="s">
        <v>452</v>
      </c>
      <c r="E38" s="20" t="s">
        <v>453</v>
      </c>
      <c r="F38" s="20"/>
      <c r="G38" s="13"/>
      <c r="H38" s="13"/>
      <c r="I38" s="13"/>
      <c r="J38" s="13"/>
      <c r="K38" s="13"/>
      <c r="L38" s="13"/>
      <c r="M38" s="13"/>
      <c r="N38" s="13"/>
    </row>
    <row r="39" spans="1:14" s="16" customFormat="1" ht="15" x14ac:dyDescent="0.25">
      <c r="A39" s="3" t="s">
        <v>6</v>
      </c>
      <c r="B39" s="3" t="s">
        <v>494</v>
      </c>
      <c r="C39" s="14" t="s">
        <v>202</v>
      </c>
      <c r="D39" s="15" t="s">
        <v>203</v>
      </c>
      <c r="G39" s="1">
        <v>6915831.1500000004</v>
      </c>
      <c r="H39" s="1">
        <v>0</v>
      </c>
      <c r="I39" s="1">
        <v>0</v>
      </c>
      <c r="J39" s="1">
        <v>22318.59</v>
      </c>
      <c r="K39" s="1">
        <v>0</v>
      </c>
      <c r="L39" s="1">
        <v>85096.09</v>
      </c>
      <c r="M39" s="1">
        <v>3140486.25</v>
      </c>
      <c r="N39" s="1">
        <v>10163732.08</v>
      </c>
    </row>
    <row r="40" spans="1:14" ht="15" x14ac:dyDescent="0.25">
      <c r="A40" s="3" t="s">
        <v>6</v>
      </c>
      <c r="B40" s="3" t="s">
        <v>494</v>
      </c>
      <c r="C40" s="6" t="s">
        <v>202</v>
      </c>
      <c r="D40" s="6" t="s">
        <v>698</v>
      </c>
      <c r="E40" s="17"/>
      <c r="F40" s="17">
        <v>1112</v>
      </c>
      <c r="G40" s="8">
        <v>6219.2726169064754</v>
      </c>
      <c r="H40" s="8">
        <v>0</v>
      </c>
      <c r="I40" s="8">
        <v>0</v>
      </c>
      <c r="J40" s="8">
        <v>20.070674460431654</v>
      </c>
      <c r="K40" s="8">
        <v>0</v>
      </c>
      <c r="L40" s="8">
        <v>76.525260791366904</v>
      </c>
      <c r="M40" s="8">
        <v>2824.1782823741009</v>
      </c>
      <c r="N40" s="1">
        <v>9140.0468345323734</v>
      </c>
    </row>
    <row r="41" spans="1:14" ht="15" x14ac:dyDescent="0.25">
      <c r="A41" s="3" t="str">
        <f>A40</f>
        <v>0060</v>
      </c>
      <c r="B41" s="3" t="str">
        <f t="shared" ref="B41" si="9">B40</f>
        <v>ADAMSSTRASBURG 31</v>
      </c>
      <c r="C41" s="6" t="str">
        <f t="shared" ref="C41" si="10">C40</f>
        <v xml:space="preserve">$ </v>
      </c>
      <c r="D41" s="6" t="s">
        <v>699</v>
      </c>
      <c r="F41" s="17">
        <v>1171</v>
      </c>
      <c r="G41" s="8">
        <v>5905.9190008539708</v>
      </c>
      <c r="H41" s="8">
        <v>0</v>
      </c>
      <c r="I41" s="8">
        <v>0</v>
      </c>
      <c r="J41" s="8">
        <v>19.059427839453459</v>
      </c>
      <c r="K41" s="8">
        <v>0</v>
      </c>
      <c r="L41" s="8">
        <v>72.669590093936804</v>
      </c>
      <c r="M41" s="8">
        <v>2681.884073441503</v>
      </c>
      <c r="N41" s="1">
        <v>8679.5320922288647</v>
      </c>
    </row>
    <row r="42" spans="1:14" s="19" customFormat="1" x14ac:dyDescent="0.2">
      <c r="A42" s="3" t="s">
        <v>6</v>
      </c>
      <c r="B42" s="3" t="s">
        <v>494</v>
      </c>
      <c r="C42" s="17" t="s">
        <v>201</v>
      </c>
      <c r="D42" s="2" t="s">
        <v>200</v>
      </c>
      <c r="E42" s="17"/>
      <c r="F42" s="17"/>
      <c r="G42" s="18">
        <v>39.527908164395498</v>
      </c>
      <c r="H42" s="18">
        <v>0</v>
      </c>
      <c r="I42" s="18">
        <v>0</v>
      </c>
      <c r="J42" s="18">
        <v>0.12756343478379972</v>
      </c>
      <c r="K42" s="18">
        <v>0</v>
      </c>
      <c r="L42" s="18">
        <v>0.48637254983721423</v>
      </c>
      <c r="M42" s="18">
        <v>17.94966496276399</v>
      </c>
      <c r="N42" s="18">
        <v>58.091509111780503</v>
      </c>
    </row>
    <row r="43" spans="1:14" x14ac:dyDescent="0.2">
      <c r="A43" s="3" t="s">
        <v>6</v>
      </c>
      <c r="B43" s="3" t="s">
        <v>494</v>
      </c>
      <c r="C43" s="6"/>
      <c r="D43" s="6"/>
      <c r="E43" s="17"/>
      <c r="F43" s="17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11" t="s">
        <v>11</v>
      </c>
      <c r="B44" s="11" t="s">
        <v>495</v>
      </c>
      <c r="C44" s="12"/>
      <c r="D44" s="7" t="s">
        <v>452</v>
      </c>
      <c r="E44" s="20" t="s">
        <v>707</v>
      </c>
      <c r="F44" s="20"/>
      <c r="G44" s="13"/>
      <c r="H44" s="13"/>
      <c r="I44" s="13"/>
      <c r="J44" s="13"/>
      <c r="K44" s="13"/>
      <c r="L44" s="13"/>
      <c r="M44" s="13"/>
      <c r="N44" s="13"/>
    </row>
    <row r="45" spans="1:14" s="16" customFormat="1" ht="15" x14ac:dyDescent="0.25">
      <c r="A45" s="3" t="s">
        <v>11</v>
      </c>
      <c r="B45" s="3" t="s">
        <v>495</v>
      </c>
      <c r="C45" s="14" t="s">
        <v>202</v>
      </c>
      <c r="D45" s="15" t="s">
        <v>203</v>
      </c>
      <c r="G45" s="1">
        <v>55200656.25</v>
      </c>
      <c r="H45" s="1">
        <v>374180</v>
      </c>
      <c r="I45" s="1">
        <v>2589472.9700000002</v>
      </c>
      <c r="J45" s="1">
        <v>514791.52</v>
      </c>
      <c r="K45" s="1">
        <v>112215.81</v>
      </c>
      <c r="L45" s="1">
        <v>652173.43000000005</v>
      </c>
      <c r="M45" s="1">
        <v>10123616.200000001</v>
      </c>
      <c r="N45" s="1">
        <v>69567106.180000007</v>
      </c>
    </row>
    <row r="46" spans="1:14" ht="15" x14ac:dyDescent="0.25">
      <c r="A46" s="3" t="s">
        <v>11</v>
      </c>
      <c r="B46" s="3" t="s">
        <v>495</v>
      </c>
      <c r="C46" s="6" t="s">
        <v>202</v>
      </c>
      <c r="D46" s="6" t="s">
        <v>698</v>
      </c>
      <c r="E46" s="17"/>
      <c r="F46" s="17">
        <v>8661.4</v>
      </c>
      <c r="G46" s="8">
        <v>6373.1794224952091</v>
      </c>
      <c r="H46" s="8">
        <v>43.200868219918263</v>
      </c>
      <c r="I46" s="8">
        <v>298.96702265222717</v>
      </c>
      <c r="J46" s="8">
        <v>59.435139815734182</v>
      </c>
      <c r="K46" s="8">
        <v>12.955851248066132</v>
      </c>
      <c r="L46" s="8">
        <v>75.296537511256844</v>
      </c>
      <c r="M46" s="8">
        <v>1168.8198443669617</v>
      </c>
      <c r="N46" s="1">
        <v>8031.8546863093734</v>
      </c>
    </row>
    <row r="47" spans="1:14" ht="15" x14ac:dyDescent="0.25">
      <c r="A47" s="3" t="str">
        <f>A46</f>
        <v>0070</v>
      </c>
      <c r="B47" s="3" t="str">
        <f t="shared" ref="B47" si="11">B46</f>
        <v xml:space="preserve">ADAMSWESTMINSTER </v>
      </c>
      <c r="C47" s="6" t="str">
        <f t="shared" ref="C47" si="12">C46</f>
        <v xml:space="preserve">$ </v>
      </c>
      <c r="D47" s="6" t="s">
        <v>699</v>
      </c>
      <c r="F47" s="17">
        <v>8320</v>
      </c>
      <c r="G47" s="8">
        <v>6634.6942608173076</v>
      </c>
      <c r="H47" s="8">
        <v>44.973557692307693</v>
      </c>
      <c r="I47" s="8">
        <v>311.23473197115385</v>
      </c>
      <c r="J47" s="8">
        <v>61.873980769230769</v>
      </c>
      <c r="K47" s="8">
        <v>13.487477163461538</v>
      </c>
      <c r="L47" s="8">
        <v>78.386229567307694</v>
      </c>
      <c r="M47" s="8">
        <v>1216.7807932692308</v>
      </c>
      <c r="N47" s="1">
        <v>8361.4310312500002</v>
      </c>
    </row>
    <row r="48" spans="1:14" s="19" customFormat="1" x14ac:dyDescent="0.2">
      <c r="A48" s="3" t="s">
        <v>11</v>
      </c>
      <c r="B48" s="3" t="s">
        <v>495</v>
      </c>
      <c r="C48" s="17" t="s">
        <v>201</v>
      </c>
      <c r="D48" s="2" t="s">
        <v>200</v>
      </c>
      <c r="E48" s="17"/>
      <c r="F48" s="17"/>
      <c r="G48" s="18">
        <v>33.945449589695848</v>
      </c>
      <c r="H48" s="18">
        <v>0.23010067615767507</v>
      </c>
      <c r="I48" s="18">
        <v>1.592387303674764</v>
      </c>
      <c r="J48" s="18">
        <v>0.31656923628263756</v>
      </c>
      <c r="K48" s="18">
        <v>6.9006718040999518E-2</v>
      </c>
      <c r="L48" s="18">
        <v>0.40105175908672347</v>
      </c>
      <c r="M48" s="18">
        <v>6.2254822085113952</v>
      </c>
      <c r="N48" s="18">
        <v>42.780047491450048</v>
      </c>
    </row>
    <row r="49" spans="1:14" x14ac:dyDescent="0.2">
      <c r="A49" s="3" t="s">
        <v>11</v>
      </c>
      <c r="B49" s="3" t="s">
        <v>495</v>
      </c>
      <c r="C49" s="6"/>
      <c r="D49" s="6"/>
      <c r="E49" s="17"/>
      <c r="F49" s="17"/>
      <c r="G49" s="8"/>
      <c r="H49" s="8"/>
      <c r="I49" s="8"/>
      <c r="J49" s="8"/>
      <c r="K49" s="8"/>
      <c r="L49" s="8"/>
      <c r="M49" s="8"/>
      <c r="N49" s="8"/>
    </row>
    <row r="50" spans="1:14" x14ac:dyDescent="0.2">
      <c r="A50" s="11" t="s">
        <v>15</v>
      </c>
      <c r="B50" s="11" t="s">
        <v>496</v>
      </c>
      <c r="C50" s="12"/>
      <c r="D50" s="7" t="s">
        <v>450</v>
      </c>
      <c r="E50" s="20" t="s">
        <v>451</v>
      </c>
      <c r="F50" s="20"/>
      <c r="G50" s="13"/>
      <c r="H50" s="13"/>
      <c r="I50" s="13"/>
      <c r="J50" s="13"/>
      <c r="K50" s="13"/>
      <c r="L50" s="13"/>
      <c r="M50" s="13"/>
      <c r="N50" s="13"/>
    </row>
    <row r="51" spans="1:14" s="16" customFormat="1" ht="15" x14ac:dyDescent="0.25">
      <c r="A51" s="3" t="s">
        <v>15</v>
      </c>
      <c r="B51" s="3" t="s">
        <v>496</v>
      </c>
      <c r="C51" s="14" t="s">
        <v>202</v>
      </c>
      <c r="D51" s="15" t="s">
        <v>203</v>
      </c>
      <c r="G51" s="1">
        <v>15728146.84</v>
      </c>
      <c r="H51" s="1">
        <v>0</v>
      </c>
      <c r="I51" s="1">
        <v>0</v>
      </c>
      <c r="J51" s="1">
        <v>7072.36</v>
      </c>
      <c r="K51" s="1">
        <v>0</v>
      </c>
      <c r="L51" s="1">
        <v>131862.78</v>
      </c>
      <c r="M51" s="1">
        <v>1372453.63</v>
      </c>
      <c r="N51" s="1">
        <v>17239535.609999999</v>
      </c>
    </row>
    <row r="52" spans="1:14" ht="15" x14ac:dyDescent="0.25">
      <c r="A52" s="3" t="s">
        <v>15</v>
      </c>
      <c r="B52" s="3" t="s">
        <v>496</v>
      </c>
      <c r="C52" s="6" t="s">
        <v>202</v>
      </c>
      <c r="D52" s="6" t="s">
        <v>698</v>
      </c>
      <c r="E52" s="17"/>
      <c r="F52" s="17">
        <v>2356.4</v>
      </c>
      <c r="G52" s="8">
        <v>6674.6506705143438</v>
      </c>
      <c r="H52" s="8">
        <v>0</v>
      </c>
      <c r="I52" s="8">
        <v>0</v>
      </c>
      <c r="J52" s="8">
        <v>3.0013410286878286</v>
      </c>
      <c r="K52" s="8">
        <v>0</v>
      </c>
      <c r="L52" s="8">
        <v>55.959421150908163</v>
      </c>
      <c r="M52" s="8">
        <v>582.43661093192998</v>
      </c>
      <c r="N52" s="1">
        <v>7316.0480436258695</v>
      </c>
    </row>
    <row r="53" spans="1:14" ht="15" x14ac:dyDescent="0.25">
      <c r="A53" s="3" t="str">
        <f>A52</f>
        <v>0100</v>
      </c>
      <c r="B53" s="3" t="str">
        <f t="shared" ref="B53" si="13">B52</f>
        <v>ALAMOALAMOSA RE-1</v>
      </c>
      <c r="C53" s="6" t="str">
        <f t="shared" ref="C53" si="14">C52</f>
        <v xml:space="preserve">$ </v>
      </c>
      <c r="D53" s="6" t="s">
        <v>699</v>
      </c>
      <c r="F53" s="17">
        <v>2188</v>
      </c>
      <c r="G53" s="8">
        <v>7188.3669287020111</v>
      </c>
      <c r="H53" s="8">
        <v>0</v>
      </c>
      <c r="I53" s="8">
        <v>0</v>
      </c>
      <c r="J53" s="8">
        <v>3.232340036563071</v>
      </c>
      <c r="K53" s="8">
        <v>0</v>
      </c>
      <c r="L53" s="8">
        <v>60.266352833638024</v>
      </c>
      <c r="M53" s="8">
        <v>627.26399908592316</v>
      </c>
      <c r="N53" s="1">
        <v>7879.1296206581346</v>
      </c>
    </row>
    <row r="54" spans="1:14" s="19" customFormat="1" x14ac:dyDescent="0.2">
      <c r="A54" s="3" t="s">
        <v>15</v>
      </c>
      <c r="B54" s="3" t="s">
        <v>496</v>
      </c>
      <c r="C54" s="17" t="s">
        <v>201</v>
      </c>
      <c r="D54" s="2" t="s">
        <v>200</v>
      </c>
      <c r="E54" s="17"/>
      <c r="F54" s="17"/>
      <c r="G54" s="18">
        <v>51.269560934294759</v>
      </c>
      <c r="H54" s="18">
        <v>0</v>
      </c>
      <c r="I54" s="18">
        <v>0</v>
      </c>
      <c r="J54" s="18">
        <v>2.3054006022318451E-2</v>
      </c>
      <c r="K54" s="18">
        <v>0</v>
      </c>
      <c r="L54" s="18">
        <v>0.42983746928036082</v>
      </c>
      <c r="M54" s="18">
        <v>4.4738325327574975</v>
      </c>
      <c r="N54" s="18">
        <v>56.196284942354936</v>
      </c>
    </row>
    <row r="55" spans="1:14" x14ac:dyDescent="0.2">
      <c r="A55" s="3" t="s">
        <v>15</v>
      </c>
      <c r="B55" s="3" t="s">
        <v>496</v>
      </c>
      <c r="C55" s="6"/>
      <c r="D55" s="6"/>
      <c r="E55" s="17"/>
      <c r="F55" s="17"/>
      <c r="G55" s="8"/>
      <c r="H55" s="8"/>
      <c r="I55" s="8"/>
      <c r="J55" s="8"/>
      <c r="K55" s="8"/>
      <c r="L55" s="8"/>
      <c r="M55" s="8"/>
      <c r="N55" s="8"/>
    </row>
    <row r="56" spans="1:14" x14ac:dyDescent="0.2">
      <c r="A56" s="11" t="s">
        <v>150</v>
      </c>
      <c r="B56" s="11" t="s">
        <v>497</v>
      </c>
      <c r="C56" s="12"/>
      <c r="D56" s="7" t="s">
        <v>450</v>
      </c>
      <c r="E56" s="20" t="s">
        <v>449</v>
      </c>
      <c r="F56" s="20"/>
      <c r="G56" s="13"/>
      <c r="H56" s="13"/>
      <c r="I56" s="13"/>
      <c r="J56" s="13"/>
      <c r="K56" s="13"/>
      <c r="L56" s="13"/>
      <c r="M56" s="13"/>
      <c r="N56" s="13"/>
    </row>
    <row r="57" spans="1:14" s="16" customFormat="1" ht="15" x14ac:dyDescent="0.25">
      <c r="A57" s="3" t="s">
        <v>150</v>
      </c>
      <c r="B57" s="3" t="s">
        <v>497</v>
      </c>
      <c r="C57" s="14" t="s">
        <v>202</v>
      </c>
      <c r="D57" s="15" t="s">
        <v>203</v>
      </c>
      <c r="G57" s="1">
        <v>1982969.03</v>
      </c>
      <c r="H57" s="1">
        <v>73927</v>
      </c>
      <c r="I57" s="1">
        <v>0</v>
      </c>
      <c r="J57" s="1">
        <v>1829.4</v>
      </c>
      <c r="K57" s="1">
        <v>0</v>
      </c>
      <c r="L57" s="1">
        <v>35676.1</v>
      </c>
      <c r="M57" s="1">
        <v>177977.78</v>
      </c>
      <c r="N57" s="1">
        <v>2272379.31</v>
      </c>
    </row>
    <row r="58" spans="1:14" ht="15" x14ac:dyDescent="0.25">
      <c r="A58" s="3" t="s">
        <v>150</v>
      </c>
      <c r="B58" s="3" t="s">
        <v>497</v>
      </c>
      <c r="C58" s="6" t="s">
        <v>202</v>
      </c>
      <c r="D58" s="6" t="s">
        <v>698</v>
      </c>
      <c r="E58" s="17"/>
      <c r="F58" s="17">
        <v>268.2</v>
      </c>
      <c r="G58" s="8">
        <v>7393.6205443698736</v>
      </c>
      <c r="H58" s="8">
        <v>275.64131245339303</v>
      </c>
      <c r="I58" s="8">
        <v>0</v>
      </c>
      <c r="J58" s="8">
        <v>6.8210290827740501</v>
      </c>
      <c r="K58" s="8">
        <v>0</v>
      </c>
      <c r="L58" s="8">
        <v>133.02050708426546</v>
      </c>
      <c r="M58" s="8">
        <v>663.60096942580162</v>
      </c>
      <c r="N58" s="1">
        <v>8472.7043624161088</v>
      </c>
    </row>
    <row r="59" spans="1:14" ht="15" x14ac:dyDescent="0.25">
      <c r="A59" s="3" t="str">
        <f>A58</f>
        <v>0110</v>
      </c>
      <c r="B59" s="3" t="str">
        <f t="shared" ref="B59" si="15">B58</f>
        <v>ALAMOSANGRE DE CR</v>
      </c>
      <c r="C59" s="6" t="str">
        <f t="shared" ref="C59" si="16">C58</f>
        <v xml:space="preserve">$ </v>
      </c>
      <c r="D59" s="6" t="s">
        <v>699</v>
      </c>
      <c r="F59" s="17">
        <v>246</v>
      </c>
      <c r="G59" s="8">
        <v>8060.8497154471543</v>
      </c>
      <c r="H59" s="8">
        <v>300.51626016260161</v>
      </c>
      <c r="I59" s="8">
        <v>0</v>
      </c>
      <c r="J59" s="8">
        <v>7.4365853658536585</v>
      </c>
      <c r="K59" s="8">
        <v>0</v>
      </c>
      <c r="L59" s="8">
        <v>145.02479674796749</v>
      </c>
      <c r="M59" s="8">
        <v>723.4869105691057</v>
      </c>
      <c r="N59" s="1">
        <v>9237.3142682926828</v>
      </c>
    </row>
    <row r="60" spans="1:14" s="19" customFormat="1" x14ac:dyDescent="0.2">
      <c r="A60" s="3" t="s">
        <v>150</v>
      </c>
      <c r="B60" s="3" t="s">
        <v>497</v>
      </c>
      <c r="C60" s="17" t="s">
        <v>201</v>
      </c>
      <c r="D60" s="2" t="s">
        <v>200</v>
      </c>
      <c r="E60" s="17"/>
      <c r="F60" s="17"/>
      <c r="G60" s="18">
        <v>40.58380010327194</v>
      </c>
      <c r="H60" s="18">
        <v>1.5130032516113399</v>
      </c>
      <c r="I60" s="18">
        <v>0</v>
      </c>
      <c r="J60" s="18">
        <v>3.744082877024342E-2</v>
      </c>
      <c r="K60" s="18">
        <v>0</v>
      </c>
      <c r="L60" s="18">
        <v>0.7301534663223358</v>
      </c>
      <c r="M60" s="18">
        <v>3.6425251918049923</v>
      </c>
      <c r="N60" s="18">
        <v>46.506922841780849</v>
      </c>
    </row>
    <row r="61" spans="1:14" x14ac:dyDescent="0.2">
      <c r="A61" s="3" t="s">
        <v>150</v>
      </c>
      <c r="B61" s="3" t="s">
        <v>497</v>
      </c>
      <c r="C61" s="6"/>
      <c r="D61" s="6"/>
      <c r="E61" s="17"/>
      <c r="F61" s="17"/>
      <c r="G61" s="8"/>
      <c r="H61" s="8"/>
      <c r="I61" s="8"/>
      <c r="J61" s="8"/>
      <c r="K61" s="8"/>
      <c r="L61" s="8"/>
      <c r="M61" s="8"/>
      <c r="N61" s="8"/>
    </row>
    <row r="62" spans="1:14" x14ac:dyDescent="0.2">
      <c r="A62" s="11" t="s">
        <v>52</v>
      </c>
      <c r="B62" s="11" t="s">
        <v>498</v>
      </c>
      <c r="C62" s="12"/>
      <c r="D62" s="7" t="s">
        <v>442</v>
      </c>
      <c r="E62" s="20" t="s">
        <v>448</v>
      </c>
      <c r="F62" s="20"/>
      <c r="G62" s="13"/>
      <c r="H62" s="13"/>
      <c r="I62" s="13"/>
      <c r="J62" s="13"/>
      <c r="K62" s="13"/>
      <c r="L62" s="13"/>
      <c r="M62" s="13"/>
      <c r="N62" s="13"/>
    </row>
    <row r="63" spans="1:14" s="16" customFormat="1" ht="15" x14ac:dyDescent="0.25">
      <c r="A63" s="3" t="s">
        <v>52</v>
      </c>
      <c r="B63" s="3" t="s">
        <v>498</v>
      </c>
      <c r="C63" s="14" t="s">
        <v>202</v>
      </c>
      <c r="D63" s="15" t="s">
        <v>203</v>
      </c>
      <c r="G63" s="1">
        <v>5223054.2</v>
      </c>
      <c r="H63" s="1">
        <v>221669.65</v>
      </c>
      <c r="I63" s="1">
        <v>1007011.31</v>
      </c>
      <c r="J63" s="1">
        <v>46832.43</v>
      </c>
      <c r="K63" s="1">
        <v>76801.98</v>
      </c>
      <c r="L63" s="1">
        <v>155596.69</v>
      </c>
      <c r="M63" s="1">
        <v>785530.16999999993</v>
      </c>
      <c r="N63" s="1">
        <v>7516496.4300000006</v>
      </c>
    </row>
    <row r="64" spans="1:14" ht="15" x14ac:dyDescent="0.25">
      <c r="A64" s="3" t="s">
        <v>52</v>
      </c>
      <c r="B64" s="3" t="s">
        <v>498</v>
      </c>
      <c r="C64" s="6" t="s">
        <v>202</v>
      </c>
      <c r="D64" s="6" t="s">
        <v>698</v>
      </c>
      <c r="E64" s="17"/>
      <c r="F64" s="17">
        <v>2452.4</v>
      </c>
      <c r="G64" s="8">
        <v>2129.7725493394228</v>
      </c>
      <c r="H64" s="8">
        <v>90.388863969988577</v>
      </c>
      <c r="I64" s="8">
        <v>410.62278176480186</v>
      </c>
      <c r="J64" s="8">
        <v>19.09657070624694</v>
      </c>
      <c r="K64" s="8">
        <v>31.31706899363888</v>
      </c>
      <c r="L64" s="8">
        <v>63.44670119067036</v>
      </c>
      <c r="M64" s="8">
        <v>320.31078535312344</v>
      </c>
      <c r="N64" s="1">
        <v>3064.9553213178929</v>
      </c>
    </row>
    <row r="65" spans="1:14" ht="15" x14ac:dyDescent="0.25">
      <c r="A65" s="3" t="str">
        <f>A64</f>
        <v>0120</v>
      </c>
      <c r="B65" s="3" t="str">
        <f t="shared" ref="B65" si="17">B64</f>
        <v>ARAPAENGLEWOOD 1</v>
      </c>
      <c r="C65" s="6" t="str">
        <f t="shared" ref="C65" si="18">C64</f>
        <v xml:space="preserve">$ </v>
      </c>
      <c r="D65" s="6" t="s">
        <v>699</v>
      </c>
      <c r="F65" s="17">
        <v>2440</v>
      </c>
      <c r="G65" s="8">
        <v>2140.5959836065576</v>
      </c>
      <c r="H65" s="8">
        <v>90.848217213114751</v>
      </c>
      <c r="I65" s="8">
        <v>412.70955327868853</v>
      </c>
      <c r="J65" s="8">
        <v>19.193618852459018</v>
      </c>
      <c r="K65" s="8">
        <v>31.47622131147541</v>
      </c>
      <c r="L65" s="8">
        <v>63.769135245901637</v>
      </c>
      <c r="M65" s="8">
        <v>321.93859426229506</v>
      </c>
      <c r="N65" s="1">
        <v>3080.5313237704922</v>
      </c>
    </row>
    <row r="66" spans="1:14" s="19" customFormat="1" x14ac:dyDescent="0.2">
      <c r="A66" s="3" t="s">
        <v>52</v>
      </c>
      <c r="B66" s="3" t="s">
        <v>498</v>
      </c>
      <c r="C66" s="17" t="s">
        <v>201</v>
      </c>
      <c r="D66" s="2" t="s">
        <v>200</v>
      </c>
      <c r="E66" s="17"/>
      <c r="F66" s="17"/>
      <c r="G66" s="18">
        <v>10.019187857736769</v>
      </c>
      <c r="H66" s="18">
        <v>0.42522052819378353</v>
      </c>
      <c r="I66" s="18">
        <v>1.9317118114063603</v>
      </c>
      <c r="J66" s="18">
        <v>8.9836883945088528E-2</v>
      </c>
      <c r="K66" s="18">
        <v>0.14732634125568564</v>
      </c>
      <c r="L66" s="18">
        <v>0.29847526130439778</v>
      </c>
      <c r="M66" s="18">
        <v>1.5068528948349607</v>
      </c>
      <c r="N66" s="18">
        <v>14.418611578677048</v>
      </c>
    </row>
    <row r="67" spans="1:14" x14ac:dyDescent="0.2">
      <c r="A67" s="3" t="s">
        <v>52</v>
      </c>
      <c r="B67" s="3" t="s">
        <v>498</v>
      </c>
      <c r="C67" s="6"/>
      <c r="D67" s="6"/>
      <c r="E67" s="17"/>
      <c r="F67" s="17"/>
      <c r="G67" s="8"/>
      <c r="H67" s="8"/>
      <c r="I67" s="8"/>
      <c r="J67" s="8"/>
      <c r="K67" s="8"/>
      <c r="L67" s="8"/>
      <c r="M67" s="8"/>
      <c r="N67" s="8"/>
    </row>
    <row r="68" spans="1:14" x14ac:dyDescent="0.2">
      <c r="A68" s="11" t="s">
        <v>195</v>
      </c>
      <c r="B68" s="11" t="s">
        <v>499</v>
      </c>
      <c r="C68" s="12"/>
      <c r="D68" s="7" t="s">
        <v>442</v>
      </c>
      <c r="E68" s="20" t="s">
        <v>447</v>
      </c>
      <c r="F68" s="20"/>
      <c r="G68" s="13"/>
      <c r="H68" s="13"/>
      <c r="I68" s="13"/>
      <c r="J68" s="13"/>
      <c r="K68" s="13"/>
      <c r="L68" s="13"/>
      <c r="M68" s="13"/>
      <c r="N68" s="13"/>
    </row>
    <row r="69" spans="1:14" s="16" customFormat="1" ht="15" x14ac:dyDescent="0.25">
      <c r="A69" s="3" t="s">
        <v>195</v>
      </c>
      <c r="B69" s="3" t="s">
        <v>499</v>
      </c>
      <c r="C69" s="14" t="s">
        <v>202</v>
      </c>
      <c r="D69" s="15" t="s">
        <v>203</v>
      </c>
      <c r="G69" s="1">
        <v>6754054.4800000004</v>
      </c>
      <c r="H69" s="1">
        <v>3565.5</v>
      </c>
      <c r="I69" s="1">
        <v>323408</v>
      </c>
      <c r="J69" s="1">
        <v>76468.77</v>
      </c>
      <c r="K69" s="1">
        <v>56427.240000000005</v>
      </c>
      <c r="L69" s="1">
        <v>162095.82</v>
      </c>
      <c r="M69" s="1">
        <v>2844981.85</v>
      </c>
      <c r="N69" s="1">
        <v>10221001.66</v>
      </c>
    </row>
    <row r="70" spans="1:14" ht="15" x14ac:dyDescent="0.25">
      <c r="A70" s="3" t="s">
        <v>195</v>
      </c>
      <c r="B70" s="3" t="s">
        <v>499</v>
      </c>
      <c r="C70" s="6" t="s">
        <v>202</v>
      </c>
      <c r="D70" s="6" t="s">
        <v>698</v>
      </c>
      <c r="E70" s="17"/>
      <c r="F70" s="17">
        <v>1226.9000000000001</v>
      </c>
      <c r="G70" s="8">
        <v>5504.975531828185</v>
      </c>
      <c r="H70" s="8">
        <v>2.9061048170185018</v>
      </c>
      <c r="I70" s="8">
        <v>263.59768522291955</v>
      </c>
      <c r="J70" s="8">
        <v>62.326815551389679</v>
      </c>
      <c r="K70" s="8">
        <v>45.99171896650094</v>
      </c>
      <c r="L70" s="8">
        <v>132.11820034232619</v>
      </c>
      <c r="M70" s="8">
        <v>2318.8375988263101</v>
      </c>
      <c r="N70" s="1">
        <v>8330.7536555546503</v>
      </c>
    </row>
    <row r="71" spans="1:14" ht="15" x14ac:dyDescent="0.25">
      <c r="A71" s="3" t="str">
        <f>A70</f>
        <v>0123</v>
      </c>
      <c r="B71" s="3" t="str">
        <f t="shared" ref="B71" si="19">B70</f>
        <v>ARAPASHERIDAN 2</v>
      </c>
      <c r="C71" s="6" t="str">
        <f t="shared" ref="C71" si="20">C70</f>
        <v xml:space="preserve">$ </v>
      </c>
      <c r="D71" s="6" t="s">
        <v>699</v>
      </c>
      <c r="F71" s="17">
        <v>1177</v>
      </c>
      <c r="G71" s="8">
        <v>5738.364044180119</v>
      </c>
      <c r="H71" s="8">
        <v>3.0293118096856415</v>
      </c>
      <c r="I71" s="8">
        <v>274.7731520815633</v>
      </c>
      <c r="J71" s="8">
        <v>64.969218351741716</v>
      </c>
      <c r="K71" s="8">
        <v>47.941580288870014</v>
      </c>
      <c r="L71" s="8">
        <v>137.71947323704333</v>
      </c>
      <c r="M71" s="8">
        <v>2417.1468564146135</v>
      </c>
      <c r="N71" s="1">
        <v>8683.943636363636</v>
      </c>
    </row>
    <row r="72" spans="1:14" x14ac:dyDescent="0.2">
      <c r="A72" s="3" t="s">
        <v>195</v>
      </c>
      <c r="B72" s="3" t="s">
        <v>499</v>
      </c>
      <c r="C72" s="6" t="s">
        <v>201</v>
      </c>
      <c r="D72" s="10" t="s">
        <v>200</v>
      </c>
      <c r="E72" s="17"/>
      <c r="F72" s="17"/>
      <c r="G72" s="18">
        <v>22.06372075946425</v>
      </c>
      <c r="H72" s="18">
        <v>1.1647551348722579E-2</v>
      </c>
      <c r="I72" s="18">
        <v>1.0564889318714548</v>
      </c>
      <c r="J72" s="18">
        <v>0.24980337264020666</v>
      </c>
      <c r="K72" s="18">
        <v>0.18433296181929398</v>
      </c>
      <c r="L72" s="18">
        <v>0.52952443889027978</v>
      </c>
      <c r="M72" s="18">
        <v>9.2938079327047429</v>
      </c>
      <c r="N72" s="18">
        <v>33.38932594873895</v>
      </c>
    </row>
    <row r="73" spans="1:14" x14ac:dyDescent="0.2">
      <c r="A73" s="3" t="s">
        <v>195</v>
      </c>
      <c r="B73" s="3" t="s">
        <v>499</v>
      </c>
      <c r="C73" s="6"/>
      <c r="D73" s="6"/>
      <c r="E73" s="17"/>
      <c r="F73" s="17"/>
      <c r="G73" s="8"/>
      <c r="H73" s="8"/>
      <c r="I73" s="8"/>
      <c r="J73" s="8"/>
      <c r="K73" s="8"/>
      <c r="L73" s="8"/>
      <c r="M73" s="8"/>
      <c r="N73" s="8"/>
    </row>
    <row r="74" spans="1:14" x14ac:dyDescent="0.2">
      <c r="A74" s="11" t="s">
        <v>154</v>
      </c>
      <c r="B74" s="11" t="s">
        <v>500</v>
      </c>
      <c r="C74" s="12"/>
      <c r="D74" s="7" t="s">
        <v>442</v>
      </c>
      <c r="E74" s="20" t="s">
        <v>446</v>
      </c>
      <c r="F74" s="20"/>
      <c r="G74" s="13"/>
      <c r="H74" s="13"/>
      <c r="I74" s="13"/>
      <c r="J74" s="13"/>
      <c r="K74" s="13"/>
      <c r="L74" s="13"/>
      <c r="M74" s="13"/>
      <c r="N74" s="13"/>
    </row>
    <row r="75" spans="1:14" s="16" customFormat="1" ht="15" x14ac:dyDescent="0.25">
      <c r="A75" s="3" t="s">
        <v>154</v>
      </c>
      <c r="B75" s="3" t="s">
        <v>500</v>
      </c>
      <c r="C75" s="14" t="s">
        <v>202</v>
      </c>
      <c r="D75" s="15" t="s">
        <v>203</v>
      </c>
      <c r="G75" s="1">
        <v>331492942.33999997</v>
      </c>
      <c r="H75" s="1">
        <v>2865977</v>
      </c>
      <c r="I75" s="1">
        <v>15440200.450000001</v>
      </c>
      <c r="J75" s="1">
        <v>1561571.5999999999</v>
      </c>
      <c r="K75" s="1">
        <v>614851.64</v>
      </c>
      <c r="L75" s="1">
        <v>5005328.63</v>
      </c>
      <c r="M75" s="1">
        <v>24948587.57</v>
      </c>
      <c r="N75" s="1">
        <v>381929459.22999996</v>
      </c>
    </row>
    <row r="76" spans="1:14" ht="15" x14ac:dyDescent="0.25">
      <c r="A76" s="3" t="s">
        <v>154</v>
      </c>
      <c r="B76" s="3" t="s">
        <v>500</v>
      </c>
      <c r="C76" s="6" t="s">
        <v>202</v>
      </c>
      <c r="D76" s="6" t="s">
        <v>698</v>
      </c>
      <c r="E76" s="17"/>
      <c r="F76" s="17">
        <v>53666.5</v>
      </c>
      <c r="G76" s="8">
        <v>6176.9063072866684</v>
      </c>
      <c r="H76" s="8">
        <v>53.403463985913</v>
      </c>
      <c r="I76" s="8">
        <v>287.70649194562719</v>
      </c>
      <c r="J76" s="8">
        <v>29.097697818937323</v>
      </c>
      <c r="K76" s="8">
        <v>11.456898437572788</v>
      </c>
      <c r="L76" s="8">
        <v>93.267282755536499</v>
      </c>
      <c r="M76" s="8">
        <v>464.8819574594952</v>
      </c>
      <c r="N76" s="1">
        <v>7116.72009968975</v>
      </c>
    </row>
    <row r="77" spans="1:14" ht="15" x14ac:dyDescent="0.25">
      <c r="A77" s="3" t="str">
        <f>A76</f>
        <v>0130</v>
      </c>
      <c r="B77" s="3" t="str">
        <f t="shared" ref="B77" si="21">B76</f>
        <v>ARAPACHERRY CREEK</v>
      </c>
      <c r="C77" s="6" t="str">
        <f t="shared" ref="C77" si="22">C76</f>
        <v xml:space="preserve">$ </v>
      </c>
      <c r="D77" s="6" t="s">
        <v>699</v>
      </c>
      <c r="F77" s="17">
        <v>53558</v>
      </c>
      <c r="G77" s="8">
        <v>6189.4197382277152</v>
      </c>
      <c r="H77" s="8">
        <v>53.511650920497402</v>
      </c>
      <c r="I77" s="8">
        <v>288.28933959445834</v>
      </c>
      <c r="J77" s="8">
        <v>29.156645132379847</v>
      </c>
      <c r="K77" s="8">
        <v>11.480108293812316</v>
      </c>
      <c r="L77" s="8">
        <v>93.45622745434855</v>
      </c>
      <c r="M77" s="8">
        <v>465.82373445610369</v>
      </c>
      <c r="N77" s="1">
        <v>7131.1374440793152</v>
      </c>
    </row>
    <row r="78" spans="1:14" s="19" customFormat="1" x14ac:dyDescent="0.2">
      <c r="A78" s="3" t="s">
        <v>154</v>
      </c>
      <c r="B78" s="3" t="s">
        <v>500</v>
      </c>
      <c r="C78" s="17" t="s">
        <v>201</v>
      </c>
      <c r="D78" s="2" t="s">
        <v>200</v>
      </c>
      <c r="E78" s="17"/>
      <c r="F78" s="17"/>
      <c r="G78" s="18">
        <v>37.598968241221762</v>
      </c>
      <c r="H78" s="18">
        <v>0.32506809177417983</v>
      </c>
      <c r="I78" s="18">
        <v>1.7512759163427805</v>
      </c>
      <c r="J78" s="18">
        <v>0.17711834399953413</v>
      </c>
      <c r="K78" s="18">
        <v>6.9738399623941502E-2</v>
      </c>
      <c r="L78" s="18">
        <v>0.56772005722892049</v>
      </c>
      <c r="M78" s="18">
        <v>2.8297469776766953</v>
      </c>
      <c r="N78" s="18">
        <v>43.319636027867809</v>
      </c>
    </row>
    <row r="79" spans="1:14" x14ac:dyDescent="0.2">
      <c r="A79" s="3" t="s">
        <v>154</v>
      </c>
      <c r="B79" s="3" t="s">
        <v>500</v>
      </c>
      <c r="C79" s="6"/>
      <c r="D79" s="6"/>
      <c r="E79" s="17"/>
      <c r="F79" s="17"/>
      <c r="G79" s="8"/>
      <c r="H79" s="8"/>
      <c r="I79" s="8"/>
      <c r="J79" s="8"/>
      <c r="K79" s="8"/>
      <c r="L79" s="8"/>
      <c r="M79" s="8"/>
      <c r="N79" s="8"/>
    </row>
    <row r="80" spans="1:14" x14ac:dyDescent="0.2">
      <c r="A80" s="11" t="s">
        <v>192</v>
      </c>
      <c r="B80" s="11" t="s">
        <v>501</v>
      </c>
      <c r="C80" s="12"/>
      <c r="D80" s="7" t="s">
        <v>442</v>
      </c>
      <c r="E80" s="20" t="s">
        <v>445</v>
      </c>
      <c r="F80" s="20"/>
      <c r="G80" s="13"/>
      <c r="H80" s="13"/>
      <c r="I80" s="13"/>
      <c r="J80" s="13"/>
      <c r="K80" s="13"/>
      <c r="L80" s="13"/>
      <c r="M80" s="13"/>
      <c r="N80" s="13"/>
    </row>
    <row r="81" spans="1:14" s="16" customFormat="1" ht="15" x14ac:dyDescent="0.25">
      <c r="A81" s="3" t="s">
        <v>192</v>
      </c>
      <c r="B81" s="3" t="s">
        <v>501</v>
      </c>
      <c r="C81" s="14" t="s">
        <v>202</v>
      </c>
      <c r="D81" s="15" t="s">
        <v>203</v>
      </c>
      <c r="G81" s="1">
        <v>63964670.560000002</v>
      </c>
      <c r="H81" s="1">
        <v>335993</v>
      </c>
      <c r="I81" s="1">
        <v>4035131.71</v>
      </c>
      <c r="J81" s="1">
        <v>140131.66</v>
      </c>
      <c r="K81" s="1">
        <v>161897.16</v>
      </c>
      <c r="L81" s="1">
        <v>1344143.28</v>
      </c>
      <c r="M81" s="1">
        <v>5452150.4899999993</v>
      </c>
      <c r="N81" s="1">
        <v>75434117.859999985</v>
      </c>
    </row>
    <row r="82" spans="1:14" ht="15" x14ac:dyDescent="0.25">
      <c r="A82" s="3" t="s">
        <v>192</v>
      </c>
      <c r="B82" s="3" t="s">
        <v>501</v>
      </c>
      <c r="C82" s="6" t="s">
        <v>202</v>
      </c>
      <c r="D82" s="6" t="s">
        <v>698</v>
      </c>
      <c r="E82" s="17"/>
      <c r="F82" s="17">
        <v>14278.7</v>
      </c>
      <c r="G82" s="8">
        <v>4479.7264849040876</v>
      </c>
      <c r="H82" s="8">
        <v>23.53106375230238</v>
      </c>
      <c r="I82" s="8">
        <v>282.5979753058752</v>
      </c>
      <c r="J82" s="8">
        <v>9.8140348911315449</v>
      </c>
      <c r="K82" s="8">
        <v>11.338368338854377</v>
      </c>
      <c r="L82" s="8">
        <v>94.136250498994997</v>
      </c>
      <c r="M82" s="8">
        <v>381.83801676623216</v>
      </c>
      <c r="N82" s="1">
        <v>5282.9821944574769</v>
      </c>
    </row>
    <row r="83" spans="1:14" ht="15" x14ac:dyDescent="0.25">
      <c r="A83" s="3" t="str">
        <f>A82</f>
        <v>0140</v>
      </c>
      <c r="B83" s="3" t="str">
        <f t="shared" ref="B83" si="23">B82</f>
        <v>ARAPALITTLETON 6</v>
      </c>
      <c r="C83" s="6" t="str">
        <f t="shared" ref="C83" si="24">C82</f>
        <v xml:space="preserve">$ </v>
      </c>
      <c r="D83" s="6" t="s">
        <v>699</v>
      </c>
      <c r="F83" s="17">
        <v>13698</v>
      </c>
      <c r="G83" s="8">
        <v>4669.6357541246898</v>
      </c>
      <c r="H83" s="8">
        <v>24.528617316396556</v>
      </c>
      <c r="I83" s="8">
        <v>294.5781654256096</v>
      </c>
      <c r="J83" s="8">
        <v>10.230081763761133</v>
      </c>
      <c r="K83" s="8">
        <v>11.819036355672361</v>
      </c>
      <c r="L83" s="8">
        <v>98.126973280770912</v>
      </c>
      <c r="M83" s="8">
        <v>398.0252949335669</v>
      </c>
      <c r="N83" s="1">
        <v>5506.9439232004661</v>
      </c>
    </row>
    <row r="84" spans="1:14" s="19" customFormat="1" x14ac:dyDescent="0.2">
      <c r="A84" s="3" t="s">
        <v>192</v>
      </c>
      <c r="B84" s="3" t="s">
        <v>501</v>
      </c>
      <c r="C84" s="17" t="s">
        <v>201</v>
      </c>
      <c r="D84" s="2" t="s">
        <v>200</v>
      </c>
      <c r="E84" s="17"/>
      <c r="F84" s="17"/>
      <c r="G84" s="18">
        <v>25.826876003656462</v>
      </c>
      <c r="H84" s="18">
        <v>0.13566316332320913</v>
      </c>
      <c r="I84" s="18">
        <v>1.6292563601158061</v>
      </c>
      <c r="J84" s="18">
        <v>5.6580655779532342E-2</v>
      </c>
      <c r="K84" s="18">
        <v>6.5368864406829055E-2</v>
      </c>
      <c r="L84" s="18">
        <v>0.54272181064615632</v>
      </c>
      <c r="M84" s="18">
        <v>2.2014029530007604</v>
      </c>
      <c r="N84" s="18">
        <v>30.457869810928749</v>
      </c>
    </row>
    <row r="85" spans="1:14" x14ac:dyDescent="0.2">
      <c r="A85" s="3" t="s">
        <v>192</v>
      </c>
      <c r="B85" s="3" t="s">
        <v>501</v>
      </c>
      <c r="C85" s="6"/>
      <c r="D85" s="6"/>
      <c r="E85" s="17"/>
      <c r="F85" s="17"/>
      <c r="G85" s="8"/>
      <c r="H85" s="8"/>
      <c r="I85" s="8"/>
      <c r="J85" s="8"/>
      <c r="K85" s="8"/>
      <c r="L85" s="8"/>
      <c r="M85" s="8"/>
      <c r="N85" s="8"/>
    </row>
    <row r="86" spans="1:14" x14ac:dyDescent="0.2">
      <c r="A86" s="11" t="s">
        <v>103</v>
      </c>
      <c r="B86" s="11" t="s">
        <v>502</v>
      </c>
      <c r="C86" s="12"/>
      <c r="D86" s="7" t="s">
        <v>442</v>
      </c>
      <c r="E86" s="20" t="s">
        <v>444</v>
      </c>
      <c r="F86" s="20"/>
      <c r="G86" s="13"/>
      <c r="H86" s="13"/>
      <c r="I86" s="13"/>
      <c r="J86" s="13"/>
      <c r="K86" s="13"/>
      <c r="L86" s="13"/>
      <c r="M86" s="13"/>
      <c r="N86" s="13"/>
    </row>
    <row r="87" spans="1:14" s="16" customFormat="1" ht="15" x14ac:dyDescent="0.25">
      <c r="A87" s="3" t="s">
        <v>103</v>
      </c>
      <c r="B87" s="3" t="s">
        <v>502</v>
      </c>
      <c r="C87" s="14" t="s">
        <v>202</v>
      </c>
      <c r="D87" s="15" t="s">
        <v>203</v>
      </c>
      <c r="G87" s="1">
        <v>2038286.97</v>
      </c>
      <c r="H87" s="1">
        <v>21579</v>
      </c>
      <c r="I87" s="1">
        <v>0</v>
      </c>
      <c r="J87" s="1">
        <v>9779.93</v>
      </c>
      <c r="K87" s="1">
        <v>0</v>
      </c>
      <c r="L87" s="1">
        <v>19468.939999999999</v>
      </c>
      <c r="M87" s="1">
        <v>310533.31000000006</v>
      </c>
      <c r="N87" s="1">
        <v>2399648.15</v>
      </c>
    </row>
    <row r="88" spans="1:14" ht="15" x14ac:dyDescent="0.25">
      <c r="A88" s="3" t="s">
        <v>103</v>
      </c>
      <c r="B88" s="3" t="s">
        <v>502</v>
      </c>
      <c r="C88" s="6" t="s">
        <v>202</v>
      </c>
      <c r="D88" s="6" t="s">
        <v>698</v>
      </c>
      <c r="E88" s="17"/>
      <c r="F88" s="17">
        <v>273.5</v>
      </c>
      <c r="G88" s="8">
        <v>7452.6031809872029</v>
      </c>
      <c r="H88" s="8">
        <v>78.899451553930533</v>
      </c>
      <c r="I88" s="8">
        <v>0</v>
      </c>
      <c r="J88" s="8">
        <v>35.758427787934188</v>
      </c>
      <c r="K88" s="8">
        <v>0</v>
      </c>
      <c r="L88" s="8">
        <v>71.184424131627054</v>
      </c>
      <c r="M88" s="8">
        <v>1135.4051553930533</v>
      </c>
      <c r="N88" s="1">
        <v>8773.8506398537465</v>
      </c>
    </row>
    <row r="89" spans="1:14" ht="15" x14ac:dyDescent="0.25">
      <c r="A89" s="3" t="str">
        <f>A88</f>
        <v>0170</v>
      </c>
      <c r="B89" s="3" t="str">
        <f t="shared" ref="B89" si="25">B88</f>
        <v>ARAPADEER TRAIL 2</v>
      </c>
      <c r="C89" s="6" t="str">
        <f t="shared" ref="C89" si="26">C88</f>
        <v xml:space="preserve">$ </v>
      </c>
      <c r="D89" s="6" t="s">
        <v>699</v>
      </c>
      <c r="F89" s="17">
        <v>295</v>
      </c>
      <c r="G89" s="8">
        <v>6909.4473559322032</v>
      </c>
      <c r="H89" s="8">
        <v>73.149152542372875</v>
      </c>
      <c r="I89" s="8">
        <v>0</v>
      </c>
      <c r="J89" s="8">
        <v>33.152305084745763</v>
      </c>
      <c r="K89" s="8">
        <v>0</v>
      </c>
      <c r="L89" s="8">
        <v>65.996406779661015</v>
      </c>
      <c r="M89" s="8">
        <v>1052.6552881355933</v>
      </c>
      <c r="N89" s="1">
        <v>8134.4005084745759</v>
      </c>
    </row>
    <row r="90" spans="1:14" s="19" customFormat="1" x14ac:dyDescent="0.2">
      <c r="A90" s="3" t="s">
        <v>103</v>
      </c>
      <c r="B90" s="3" t="s">
        <v>502</v>
      </c>
      <c r="C90" s="17" t="s">
        <v>201</v>
      </c>
      <c r="D90" s="2" t="s">
        <v>200</v>
      </c>
      <c r="E90" s="17"/>
      <c r="F90" s="17"/>
      <c r="G90" s="18">
        <v>40.584820226057012</v>
      </c>
      <c r="H90" s="18">
        <v>0.42966463925248183</v>
      </c>
      <c r="I90" s="18">
        <v>0</v>
      </c>
      <c r="J90" s="18">
        <v>0.19473052946682073</v>
      </c>
      <c r="K90" s="18">
        <v>0</v>
      </c>
      <c r="L90" s="18">
        <v>0.3876507290295293</v>
      </c>
      <c r="M90" s="18">
        <v>6.1831031380985735</v>
      </c>
      <c r="N90" s="18">
        <v>47.779969261904412</v>
      </c>
    </row>
    <row r="91" spans="1:14" x14ac:dyDescent="0.2">
      <c r="A91" s="3" t="s">
        <v>103</v>
      </c>
      <c r="B91" s="3" t="s">
        <v>502</v>
      </c>
      <c r="C91" s="6"/>
      <c r="D91" s="6"/>
      <c r="E91" s="17"/>
      <c r="F91" s="17"/>
      <c r="G91" s="8"/>
      <c r="H91" s="8"/>
      <c r="I91" s="8"/>
      <c r="J91" s="8"/>
      <c r="K91" s="8"/>
      <c r="L91" s="8"/>
      <c r="M91" s="8"/>
      <c r="N91" s="8"/>
    </row>
    <row r="92" spans="1:14" x14ac:dyDescent="0.2">
      <c r="A92" s="11" t="s">
        <v>197</v>
      </c>
      <c r="B92" s="11" t="s">
        <v>503</v>
      </c>
      <c r="C92" s="12"/>
      <c r="D92" s="7" t="s">
        <v>442</v>
      </c>
      <c r="E92" s="20" t="s">
        <v>443</v>
      </c>
      <c r="F92" s="20"/>
      <c r="G92" s="13"/>
      <c r="H92" s="13"/>
      <c r="I92" s="13"/>
      <c r="J92" s="13"/>
      <c r="K92" s="13"/>
      <c r="L92" s="13"/>
      <c r="M92" s="13"/>
      <c r="N92" s="13"/>
    </row>
    <row r="93" spans="1:14" s="16" customFormat="1" ht="15" x14ac:dyDescent="0.25">
      <c r="A93" s="3" t="s">
        <v>197</v>
      </c>
      <c r="B93" s="3" t="s">
        <v>503</v>
      </c>
      <c r="C93" s="14" t="s">
        <v>202</v>
      </c>
      <c r="D93" s="15" t="s">
        <v>203</v>
      </c>
      <c r="G93" s="1">
        <v>262925302.31</v>
      </c>
      <c r="H93" s="1">
        <v>424649</v>
      </c>
      <c r="I93" s="1">
        <v>10938820.200000001</v>
      </c>
      <c r="J93" s="1">
        <v>3366819.53</v>
      </c>
      <c r="K93" s="1">
        <v>429292.17</v>
      </c>
      <c r="L93" s="1">
        <v>2035938.93</v>
      </c>
      <c r="M93" s="1">
        <v>30520483.999999996</v>
      </c>
      <c r="N93" s="1">
        <v>310641306.13999999</v>
      </c>
    </row>
    <row r="94" spans="1:14" ht="15" x14ac:dyDescent="0.25">
      <c r="A94" s="3" t="s">
        <v>197</v>
      </c>
      <c r="B94" s="3" t="s">
        <v>503</v>
      </c>
      <c r="C94" s="6" t="s">
        <v>202</v>
      </c>
      <c r="D94" s="6" t="s">
        <v>698</v>
      </c>
      <c r="E94" s="17"/>
      <c r="F94" s="17">
        <v>38021.1</v>
      </c>
      <c r="G94" s="8">
        <v>6915.2471209407413</v>
      </c>
      <c r="H94" s="8">
        <v>11.168772076557492</v>
      </c>
      <c r="I94" s="8">
        <v>287.70393807648912</v>
      </c>
      <c r="J94" s="8">
        <v>88.551344648103282</v>
      </c>
      <c r="K94" s="8">
        <v>11.290892951545326</v>
      </c>
      <c r="L94" s="8">
        <v>53.547607249658739</v>
      </c>
      <c r="M94" s="8">
        <v>802.72490801160404</v>
      </c>
      <c r="N94" s="1">
        <v>8170.2345839546988</v>
      </c>
    </row>
    <row r="95" spans="1:14" ht="15" x14ac:dyDescent="0.25">
      <c r="A95" s="3" t="str">
        <f>A94</f>
        <v>0180</v>
      </c>
      <c r="B95" s="3" t="str">
        <f t="shared" ref="B95" si="27">B94</f>
        <v>ARAPAADAMS-ARAPAH</v>
      </c>
      <c r="C95" s="6" t="str">
        <f t="shared" ref="C95" si="28">C94</f>
        <v xml:space="preserve">$ </v>
      </c>
      <c r="D95" s="6" t="s">
        <v>699</v>
      </c>
      <c r="F95" s="17">
        <v>38451</v>
      </c>
      <c r="G95" s="8">
        <v>6837.9314532781982</v>
      </c>
      <c r="H95" s="8">
        <v>11.043900028607839</v>
      </c>
      <c r="I95" s="8">
        <v>284.48727471327146</v>
      </c>
      <c r="J95" s="8">
        <v>87.56129957608384</v>
      </c>
      <c r="K95" s="8">
        <v>11.164655535616758</v>
      </c>
      <c r="L95" s="8">
        <v>52.948920184130451</v>
      </c>
      <c r="M95" s="8">
        <v>793.7500715195963</v>
      </c>
      <c r="N95" s="1">
        <v>8078.8875748355049</v>
      </c>
    </row>
    <row r="96" spans="1:14" s="19" customFormat="1" x14ac:dyDescent="0.2">
      <c r="A96" s="3" t="s">
        <v>197</v>
      </c>
      <c r="B96" s="3" t="s">
        <v>503</v>
      </c>
      <c r="C96" s="17" t="s">
        <v>201</v>
      </c>
      <c r="D96" s="2" t="s">
        <v>200</v>
      </c>
      <c r="E96" s="17"/>
      <c r="F96" s="17"/>
      <c r="G96" s="18">
        <v>34.792694166621629</v>
      </c>
      <c r="H96" s="18">
        <v>5.6193461243002535E-2</v>
      </c>
      <c r="I96" s="18">
        <v>1.44752529489737</v>
      </c>
      <c r="J96" s="18">
        <v>0.44552852537328236</v>
      </c>
      <c r="K96" s="18">
        <v>5.6807888201360304E-2</v>
      </c>
      <c r="L96" s="18">
        <v>0.26941416406508678</v>
      </c>
      <c r="M96" s="18">
        <v>4.0387511445256639</v>
      </c>
      <c r="N96" s="18">
        <v>41.106914644927393</v>
      </c>
    </row>
    <row r="97" spans="1:14" x14ac:dyDescent="0.2">
      <c r="A97" s="3" t="s">
        <v>197</v>
      </c>
      <c r="B97" s="3" t="s">
        <v>503</v>
      </c>
      <c r="C97" s="6"/>
      <c r="D97" s="6"/>
      <c r="E97" s="17"/>
      <c r="F97" s="17"/>
      <c r="G97" s="8"/>
      <c r="H97" s="8"/>
      <c r="I97" s="8"/>
      <c r="J97" s="8"/>
      <c r="K97" s="8"/>
      <c r="L97" s="8"/>
      <c r="M97" s="8"/>
      <c r="N97" s="8"/>
    </row>
    <row r="98" spans="1:14" x14ac:dyDescent="0.2">
      <c r="A98" s="11" t="s">
        <v>51</v>
      </c>
      <c r="B98" s="11" t="s">
        <v>504</v>
      </c>
      <c r="C98" s="12"/>
      <c r="D98" s="7" t="s">
        <v>442</v>
      </c>
      <c r="E98" s="20" t="s">
        <v>441</v>
      </c>
      <c r="F98" s="20"/>
      <c r="G98" s="13"/>
      <c r="H98" s="13"/>
      <c r="I98" s="13"/>
      <c r="J98" s="13"/>
      <c r="K98" s="13"/>
      <c r="L98" s="13"/>
      <c r="M98" s="13"/>
      <c r="N98" s="13"/>
    </row>
    <row r="99" spans="1:14" s="16" customFormat="1" ht="15" x14ac:dyDescent="0.25">
      <c r="A99" s="3" t="s">
        <v>51</v>
      </c>
      <c r="B99" s="3" t="s">
        <v>504</v>
      </c>
      <c r="C99" s="14" t="s">
        <v>202</v>
      </c>
      <c r="D99" s="15" t="s">
        <v>203</v>
      </c>
      <c r="G99" s="1">
        <v>40012873.079999998</v>
      </c>
      <c r="H99" s="1">
        <v>16230</v>
      </c>
      <c r="I99" s="1">
        <v>624213.32999999996</v>
      </c>
      <c r="J99" s="1">
        <v>33294.99</v>
      </c>
      <c r="K99" s="1">
        <v>87883.23</v>
      </c>
      <c r="L99" s="1">
        <v>62190.75</v>
      </c>
      <c r="M99" s="1">
        <v>2154133.7799999998</v>
      </c>
      <c r="N99" s="1">
        <v>42990819.159999996</v>
      </c>
    </row>
    <row r="100" spans="1:14" ht="15" x14ac:dyDescent="0.25">
      <c r="A100" s="3" t="s">
        <v>51</v>
      </c>
      <c r="B100" s="3" t="s">
        <v>504</v>
      </c>
      <c r="C100" s="6" t="s">
        <v>202</v>
      </c>
      <c r="D100" s="6" t="s">
        <v>698</v>
      </c>
      <c r="E100" s="17"/>
      <c r="F100" s="17">
        <v>4881</v>
      </c>
      <c r="G100" s="8">
        <v>8197.67938537185</v>
      </c>
      <c r="H100" s="8">
        <v>3.3251382913337433</v>
      </c>
      <c r="I100" s="8">
        <v>127.88636140135218</v>
      </c>
      <c r="J100" s="8">
        <v>6.8213460356484319</v>
      </c>
      <c r="K100" s="8">
        <v>18.005169022741242</v>
      </c>
      <c r="L100" s="8">
        <v>12.74139520590043</v>
      </c>
      <c r="M100" s="8">
        <v>441.33041999590245</v>
      </c>
      <c r="N100" s="1">
        <v>8807.7892153247285</v>
      </c>
    </row>
    <row r="101" spans="1:14" ht="15" x14ac:dyDescent="0.25">
      <c r="A101" s="3" t="str">
        <f>A100</f>
        <v>0190</v>
      </c>
      <c r="B101" s="3" t="str">
        <f t="shared" ref="B101" si="29">B100</f>
        <v>ARAPABYERS 32J</v>
      </c>
      <c r="C101" s="6" t="str">
        <f t="shared" ref="C101" si="30">C100</f>
        <v xml:space="preserve">$ </v>
      </c>
      <c r="D101" s="6" t="s">
        <v>699</v>
      </c>
      <c r="F101" s="17">
        <v>5352</v>
      </c>
      <c r="G101" s="8">
        <v>7476.2468385650218</v>
      </c>
      <c r="H101" s="8">
        <v>3.032511210762332</v>
      </c>
      <c r="I101" s="8">
        <v>116.63178811659192</v>
      </c>
      <c r="J101" s="8">
        <v>6.2210369955156946</v>
      </c>
      <c r="K101" s="8">
        <v>16.420633408071748</v>
      </c>
      <c r="L101" s="8">
        <v>11.620095291479821</v>
      </c>
      <c r="M101" s="8">
        <v>402.49136397608368</v>
      </c>
      <c r="N101" s="1">
        <v>8032.6642675635267</v>
      </c>
    </row>
    <row r="102" spans="1:14" s="19" customFormat="1" x14ac:dyDescent="0.2">
      <c r="A102" s="3" t="s">
        <v>51</v>
      </c>
      <c r="B102" s="3" t="s">
        <v>504</v>
      </c>
      <c r="C102" s="17" t="s">
        <v>201</v>
      </c>
      <c r="D102" s="2" t="s">
        <v>200</v>
      </c>
      <c r="E102" s="17"/>
      <c r="F102" s="17"/>
      <c r="G102" s="18">
        <v>80.328102019610938</v>
      </c>
      <c r="H102" s="18">
        <v>3.2582641420716638E-2</v>
      </c>
      <c r="I102" s="18">
        <v>1.2531435059409404</v>
      </c>
      <c r="J102" s="18">
        <v>6.6841572413822922E-2</v>
      </c>
      <c r="K102" s="18">
        <v>0.17643054651782913</v>
      </c>
      <c r="L102" s="18">
        <v>0.12485144220181349</v>
      </c>
      <c r="M102" s="18">
        <v>4.3245451956865617</v>
      </c>
      <c r="N102" s="18">
        <v>86.306496923792622</v>
      </c>
    </row>
    <row r="103" spans="1:14" x14ac:dyDescent="0.2">
      <c r="A103" s="3" t="s">
        <v>51</v>
      </c>
      <c r="B103" s="3" t="s">
        <v>504</v>
      </c>
      <c r="C103" s="6"/>
      <c r="D103" s="6"/>
      <c r="E103" s="17"/>
      <c r="F103" s="17"/>
      <c r="G103" s="8"/>
      <c r="H103" s="8"/>
      <c r="I103" s="8"/>
      <c r="J103" s="8"/>
      <c r="K103" s="8"/>
      <c r="L103" s="8"/>
      <c r="M103" s="8"/>
      <c r="N103" s="8"/>
    </row>
    <row r="104" spans="1:14" x14ac:dyDescent="0.2">
      <c r="A104" s="11" t="s">
        <v>85</v>
      </c>
      <c r="B104" s="11" t="s">
        <v>505</v>
      </c>
      <c r="C104" s="12"/>
      <c r="D104" s="7" t="s">
        <v>440</v>
      </c>
      <c r="E104" s="20" t="s">
        <v>439</v>
      </c>
      <c r="F104" s="20"/>
      <c r="G104" s="13"/>
      <c r="H104" s="13"/>
      <c r="I104" s="13"/>
      <c r="J104" s="13"/>
      <c r="K104" s="13"/>
      <c r="L104" s="13"/>
      <c r="M104" s="13"/>
      <c r="N104" s="13"/>
    </row>
    <row r="105" spans="1:14" s="16" customFormat="1" ht="15" x14ac:dyDescent="0.25">
      <c r="A105" s="3" t="s">
        <v>85</v>
      </c>
      <c r="B105" s="3" t="s">
        <v>505</v>
      </c>
      <c r="C105" s="14" t="s">
        <v>202</v>
      </c>
      <c r="D105" s="15" t="s">
        <v>203</v>
      </c>
      <c r="G105" s="1">
        <v>6636005.7299999995</v>
      </c>
      <c r="H105" s="1">
        <v>31303</v>
      </c>
      <c r="I105" s="1">
        <v>0</v>
      </c>
      <c r="J105" s="1">
        <v>18293.88</v>
      </c>
      <c r="K105" s="1">
        <v>0</v>
      </c>
      <c r="L105" s="1">
        <v>184839.22</v>
      </c>
      <c r="M105" s="1">
        <v>1695070.01</v>
      </c>
      <c r="N105" s="1">
        <v>8565511.8399999999</v>
      </c>
    </row>
    <row r="106" spans="1:14" ht="15" x14ac:dyDescent="0.25">
      <c r="A106" s="3" t="s">
        <v>85</v>
      </c>
      <c r="B106" s="3" t="s">
        <v>505</v>
      </c>
      <c r="C106" s="6" t="s">
        <v>202</v>
      </c>
      <c r="D106" s="6" t="s">
        <v>698</v>
      </c>
      <c r="E106" s="17"/>
      <c r="F106" s="17">
        <v>1697.9</v>
      </c>
      <c r="G106" s="8">
        <v>3908.3607574062071</v>
      </c>
      <c r="H106" s="8">
        <v>18.43630366923847</v>
      </c>
      <c r="I106" s="8">
        <v>0</v>
      </c>
      <c r="J106" s="8">
        <v>10.774415454384828</v>
      </c>
      <c r="K106" s="8">
        <v>0</v>
      </c>
      <c r="L106" s="8">
        <v>108.86343129748512</v>
      </c>
      <c r="M106" s="8">
        <v>998.33324106248892</v>
      </c>
      <c r="N106" s="1">
        <v>5044.7681488898043</v>
      </c>
    </row>
    <row r="107" spans="1:14" ht="15" x14ac:dyDescent="0.25">
      <c r="A107" s="3" t="str">
        <f>A106</f>
        <v>0220</v>
      </c>
      <c r="B107" s="3" t="str">
        <f t="shared" ref="B107" si="31">B106</f>
        <v>ARCHUARCHULETA CO</v>
      </c>
      <c r="C107" s="6" t="str">
        <f t="shared" ref="C107" si="32">C106</f>
        <v xml:space="preserve">$ </v>
      </c>
      <c r="D107" s="6" t="s">
        <v>699</v>
      </c>
      <c r="F107" s="17">
        <v>1712</v>
      </c>
      <c r="G107" s="8">
        <v>3876.1715712616819</v>
      </c>
      <c r="H107" s="8">
        <v>18.284462616822431</v>
      </c>
      <c r="I107" s="8">
        <v>0</v>
      </c>
      <c r="J107" s="8">
        <v>10.685677570093459</v>
      </c>
      <c r="K107" s="8">
        <v>0</v>
      </c>
      <c r="L107" s="8">
        <v>107.96683411214953</v>
      </c>
      <c r="M107" s="8">
        <v>990.11098714953266</v>
      </c>
      <c r="N107" s="1">
        <v>5003.21953271028</v>
      </c>
    </row>
    <row r="108" spans="1:14" s="19" customFormat="1" x14ac:dyDescent="0.2">
      <c r="A108" s="3" t="s">
        <v>85</v>
      </c>
      <c r="B108" s="3" t="s">
        <v>505</v>
      </c>
      <c r="C108" s="17" t="s">
        <v>201</v>
      </c>
      <c r="D108" s="2" t="s">
        <v>200</v>
      </c>
      <c r="E108" s="17"/>
      <c r="F108" s="17"/>
      <c r="G108" s="18">
        <v>28.12437198201269</v>
      </c>
      <c r="H108" s="18">
        <v>0.13266673537862411</v>
      </c>
      <c r="I108" s="18">
        <v>0</v>
      </c>
      <c r="J108" s="18">
        <v>7.7532164233725331E-2</v>
      </c>
      <c r="K108" s="18">
        <v>0</v>
      </c>
      <c r="L108" s="18">
        <v>0.78337590286334491</v>
      </c>
      <c r="M108" s="18">
        <v>7.183956951886775</v>
      </c>
      <c r="N108" s="18">
        <v>36.301903736375159</v>
      </c>
    </row>
    <row r="109" spans="1:14" x14ac:dyDescent="0.2">
      <c r="A109" s="3" t="s">
        <v>85</v>
      </c>
      <c r="B109" s="3" t="s">
        <v>505</v>
      </c>
      <c r="C109" s="6"/>
      <c r="D109" s="6"/>
      <c r="E109" s="17"/>
      <c r="F109" s="17"/>
      <c r="G109" s="8"/>
      <c r="H109" s="8"/>
      <c r="I109" s="8"/>
      <c r="J109" s="8"/>
      <c r="K109" s="8"/>
      <c r="L109" s="8"/>
      <c r="M109" s="8"/>
      <c r="N109" s="8"/>
    </row>
    <row r="110" spans="1:14" x14ac:dyDescent="0.2">
      <c r="A110" s="11" t="s">
        <v>68</v>
      </c>
      <c r="B110" s="11" t="s">
        <v>506</v>
      </c>
      <c r="C110" s="12"/>
      <c r="D110" s="7" t="s">
        <v>434</v>
      </c>
      <c r="E110" s="20" t="s">
        <v>438</v>
      </c>
      <c r="F110" s="20"/>
      <c r="G110" s="13"/>
      <c r="H110" s="13"/>
      <c r="I110" s="13"/>
      <c r="J110" s="13"/>
      <c r="K110" s="13"/>
      <c r="L110" s="13"/>
      <c r="M110" s="13"/>
      <c r="N110" s="13"/>
    </row>
    <row r="111" spans="1:14" s="16" customFormat="1" ht="15" x14ac:dyDescent="0.25">
      <c r="A111" s="3" t="s">
        <v>68</v>
      </c>
      <c r="B111" s="3" t="s">
        <v>506</v>
      </c>
      <c r="C111" s="14" t="s">
        <v>202</v>
      </c>
      <c r="D111" s="15" t="s">
        <v>203</v>
      </c>
      <c r="G111" s="1">
        <v>1646750.67</v>
      </c>
      <c r="H111" s="1">
        <v>43316</v>
      </c>
      <c r="I111" s="1">
        <v>0</v>
      </c>
      <c r="J111" s="1">
        <v>0</v>
      </c>
      <c r="K111" s="1">
        <v>0</v>
      </c>
      <c r="L111" s="1">
        <v>30164.67</v>
      </c>
      <c r="M111" s="1">
        <v>1306267.05</v>
      </c>
      <c r="N111" s="1">
        <v>3026498.3899999997</v>
      </c>
    </row>
    <row r="112" spans="1:14" ht="15" x14ac:dyDescent="0.25">
      <c r="A112" s="3" t="s">
        <v>68</v>
      </c>
      <c r="B112" s="3" t="s">
        <v>506</v>
      </c>
      <c r="C112" s="6" t="s">
        <v>202</v>
      </c>
      <c r="D112" s="6" t="s">
        <v>698</v>
      </c>
      <c r="E112" s="17"/>
      <c r="F112" s="17">
        <v>147.5</v>
      </c>
      <c r="G112" s="8">
        <v>11164.411322033899</v>
      </c>
      <c r="H112" s="8">
        <v>293.66779661016949</v>
      </c>
      <c r="I112" s="8">
        <v>0</v>
      </c>
      <c r="J112" s="8">
        <v>0</v>
      </c>
      <c r="K112" s="8">
        <v>0</v>
      </c>
      <c r="L112" s="8">
        <v>204.50623728813559</v>
      </c>
      <c r="M112" s="8">
        <v>8856.0477966101698</v>
      </c>
      <c r="N112" s="1">
        <v>20518.63315254237</v>
      </c>
    </row>
    <row r="113" spans="1:14" ht="15" x14ac:dyDescent="0.25">
      <c r="A113" s="3" t="str">
        <f>A112</f>
        <v>0230</v>
      </c>
      <c r="B113" s="3" t="str">
        <f t="shared" ref="B113" si="33">B112</f>
        <v>BACAWALSH RE-1</v>
      </c>
      <c r="C113" s="6" t="str">
        <f t="shared" ref="C113" si="34">C112</f>
        <v xml:space="preserve">$ </v>
      </c>
      <c r="D113" s="6" t="s">
        <v>699</v>
      </c>
      <c r="F113" s="17">
        <v>161</v>
      </c>
      <c r="G113" s="8">
        <v>10228.2650310559</v>
      </c>
      <c r="H113" s="8">
        <v>269.04347826086956</v>
      </c>
      <c r="I113" s="8">
        <v>0</v>
      </c>
      <c r="J113" s="8">
        <v>0</v>
      </c>
      <c r="K113" s="8">
        <v>0</v>
      </c>
      <c r="L113" s="8">
        <v>187.35819875776397</v>
      </c>
      <c r="M113" s="8">
        <v>8113.4599378881994</v>
      </c>
      <c r="N113" s="1">
        <v>18798.12664596273</v>
      </c>
    </row>
    <row r="114" spans="1:14" s="19" customFormat="1" x14ac:dyDescent="0.2">
      <c r="A114" s="3" t="s">
        <v>68</v>
      </c>
      <c r="B114" s="3" t="s">
        <v>506</v>
      </c>
      <c r="C114" s="17" t="s">
        <v>201</v>
      </c>
      <c r="D114" s="2" t="s">
        <v>200</v>
      </c>
      <c r="E114" s="17"/>
      <c r="F114" s="17"/>
      <c r="G114" s="18">
        <v>33.539705786582154</v>
      </c>
      <c r="H114" s="18">
        <v>0.88222578093840553</v>
      </c>
      <c r="I114" s="18">
        <v>0</v>
      </c>
      <c r="J114" s="18">
        <v>0</v>
      </c>
      <c r="K114" s="18">
        <v>0</v>
      </c>
      <c r="L114" s="18">
        <v>0.61436996831423241</v>
      </c>
      <c r="M114" s="18">
        <v>26.605006655747466</v>
      </c>
      <c r="N114" s="18">
        <v>61.641308191582254</v>
      </c>
    </row>
    <row r="115" spans="1:14" x14ac:dyDescent="0.2">
      <c r="A115" s="3" t="s">
        <v>68</v>
      </c>
      <c r="B115" s="3" t="s">
        <v>506</v>
      </c>
      <c r="C115" s="6"/>
      <c r="D115" s="6"/>
      <c r="E115" s="17"/>
      <c r="F115" s="17"/>
      <c r="G115" s="8"/>
      <c r="H115" s="8"/>
      <c r="I115" s="8"/>
      <c r="J115" s="8"/>
      <c r="K115" s="8"/>
      <c r="L115" s="8"/>
      <c r="M115" s="8"/>
      <c r="N115" s="8"/>
    </row>
    <row r="116" spans="1:14" x14ac:dyDescent="0.2">
      <c r="A116" s="11" t="s">
        <v>94</v>
      </c>
      <c r="B116" s="11" t="s">
        <v>507</v>
      </c>
      <c r="C116" s="12"/>
      <c r="D116" s="7" t="s">
        <v>434</v>
      </c>
      <c r="E116" s="20" t="s">
        <v>437</v>
      </c>
      <c r="F116" s="20"/>
      <c r="G116" s="13"/>
      <c r="H116" s="13"/>
      <c r="I116" s="13"/>
      <c r="J116" s="13"/>
      <c r="K116" s="13"/>
      <c r="L116" s="13"/>
      <c r="M116" s="13"/>
      <c r="N116" s="13"/>
    </row>
    <row r="117" spans="1:14" s="16" customFormat="1" ht="15" x14ac:dyDescent="0.25">
      <c r="A117" s="3" t="s">
        <v>94</v>
      </c>
      <c r="B117" s="3" t="s">
        <v>507</v>
      </c>
      <c r="C117" s="14" t="s">
        <v>202</v>
      </c>
      <c r="D117" s="15" t="s">
        <v>203</v>
      </c>
      <c r="G117" s="1">
        <v>523189.06</v>
      </c>
      <c r="H117" s="1">
        <v>0</v>
      </c>
      <c r="I117" s="1">
        <v>0</v>
      </c>
      <c r="J117" s="1">
        <v>0</v>
      </c>
      <c r="K117" s="1">
        <v>0</v>
      </c>
      <c r="L117" s="1">
        <v>9157.2199999999993</v>
      </c>
      <c r="M117" s="1">
        <v>104925.2</v>
      </c>
      <c r="N117" s="1">
        <v>637271.48</v>
      </c>
    </row>
    <row r="118" spans="1:14" ht="15" x14ac:dyDescent="0.25">
      <c r="A118" s="3" t="s">
        <v>94</v>
      </c>
      <c r="B118" s="3" t="s">
        <v>507</v>
      </c>
      <c r="C118" s="6" t="s">
        <v>202</v>
      </c>
      <c r="D118" s="6" t="s">
        <v>698</v>
      </c>
      <c r="E118" s="17"/>
      <c r="F118" s="17">
        <v>60</v>
      </c>
      <c r="G118" s="8">
        <v>8719.8176666666659</v>
      </c>
      <c r="H118" s="8">
        <v>0</v>
      </c>
      <c r="I118" s="8">
        <v>0</v>
      </c>
      <c r="J118" s="8">
        <v>0</v>
      </c>
      <c r="K118" s="8">
        <v>0</v>
      </c>
      <c r="L118" s="8">
        <v>152.62033333333332</v>
      </c>
      <c r="M118" s="8">
        <v>1748.7533333333333</v>
      </c>
      <c r="N118" s="1">
        <v>10621.191333333332</v>
      </c>
    </row>
    <row r="119" spans="1:14" ht="15" x14ac:dyDescent="0.25">
      <c r="A119" s="3" t="str">
        <f>A118</f>
        <v>0240</v>
      </c>
      <c r="B119" s="3" t="str">
        <f t="shared" ref="B119" si="35">B118</f>
        <v>BACAPRITCHETT RE</v>
      </c>
      <c r="C119" s="6" t="str">
        <f t="shared" ref="C119" si="36">C118</f>
        <v xml:space="preserve">$ </v>
      </c>
      <c r="D119" s="6" t="s">
        <v>699</v>
      </c>
      <c r="F119" s="17">
        <v>66</v>
      </c>
      <c r="G119" s="8">
        <v>7927.1069696969698</v>
      </c>
      <c r="H119" s="8">
        <v>0</v>
      </c>
      <c r="I119" s="8">
        <v>0</v>
      </c>
      <c r="J119" s="8">
        <v>0</v>
      </c>
      <c r="K119" s="8">
        <v>0</v>
      </c>
      <c r="L119" s="8">
        <v>138.74575757575758</v>
      </c>
      <c r="M119" s="8">
        <v>1589.7757575757576</v>
      </c>
      <c r="N119" s="1">
        <v>9655.6284848484847</v>
      </c>
    </row>
    <row r="120" spans="1:14" s="19" customFormat="1" x14ac:dyDescent="0.2">
      <c r="A120" s="3" t="s">
        <v>94</v>
      </c>
      <c r="B120" s="3" t="s">
        <v>507</v>
      </c>
      <c r="C120" s="17" t="s">
        <v>201</v>
      </c>
      <c r="D120" s="2" t="s">
        <v>200</v>
      </c>
      <c r="E120" s="17"/>
      <c r="F120" s="17"/>
      <c r="G120" s="18">
        <v>30.857508699498673</v>
      </c>
      <c r="H120" s="18">
        <v>0</v>
      </c>
      <c r="I120" s="18">
        <v>0</v>
      </c>
      <c r="J120" s="18">
        <v>0</v>
      </c>
      <c r="K120" s="18">
        <v>0</v>
      </c>
      <c r="L120" s="18">
        <v>0.54008964907107038</v>
      </c>
      <c r="M120" s="18">
        <v>6.1884517841344735</v>
      </c>
      <c r="N120" s="18">
        <v>37.586050132704216</v>
      </c>
    </row>
    <row r="121" spans="1:14" x14ac:dyDescent="0.2">
      <c r="A121" s="3" t="s">
        <v>94</v>
      </c>
      <c r="B121" s="3" t="s">
        <v>507</v>
      </c>
      <c r="C121" s="6"/>
      <c r="D121" s="6"/>
      <c r="E121" s="17"/>
      <c r="F121" s="17"/>
      <c r="G121" s="8"/>
      <c r="H121" s="8"/>
      <c r="I121" s="8"/>
      <c r="J121" s="8"/>
      <c r="K121" s="8"/>
      <c r="L121" s="8"/>
      <c r="M121" s="8"/>
      <c r="N121" s="8"/>
    </row>
    <row r="122" spans="1:14" x14ac:dyDescent="0.2">
      <c r="A122" s="11" t="s">
        <v>196</v>
      </c>
      <c r="B122" s="11" t="s">
        <v>508</v>
      </c>
      <c r="C122" s="12"/>
      <c r="D122" s="7" t="s">
        <v>434</v>
      </c>
      <c r="E122" s="20" t="s">
        <v>436</v>
      </c>
      <c r="F122" s="20"/>
      <c r="G122" s="13"/>
      <c r="H122" s="13"/>
      <c r="I122" s="13"/>
      <c r="J122" s="13"/>
      <c r="K122" s="13"/>
      <c r="L122" s="13"/>
      <c r="M122" s="13"/>
      <c r="N122" s="13"/>
    </row>
    <row r="123" spans="1:14" s="16" customFormat="1" ht="15" x14ac:dyDescent="0.25">
      <c r="A123" s="3" t="s">
        <v>196</v>
      </c>
      <c r="B123" s="3" t="s">
        <v>508</v>
      </c>
      <c r="C123" s="14" t="s">
        <v>202</v>
      </c>
      <c r="D123" s="15" t="s">
        <v>203</v>
      </c>
      <c r="G123" s="1">
        <v>2315707.48</v>
      </c>
      <c r="H123" s="1">
        <v>23385</v>
      </c>
      <c r="I123" s="1">
        <v>0</v>
      </c>
      <c r="J123" s="1">
        <v>0</v>
      </c>
      <c r="K123" s="1">
        <v>0</v>
      </c>
      <c r="L123" s="1">
        <v>34917.339999999997</v>
      </c>
      <c r="M123" s="1">
        <v>8777480.6799999997</v>
      </c>
      <c r="N123" s="1">
        <v>11151490.5</v>
      </c>
    </row>
    <row r="124" spans="1:14" ht="15" x14ac:dyDescent="0.25">
      <c r="A124" s="3" t="s">
        <v>196</v>
      </c>
      <c r="B124" s="3" t="s">
        <v>508</v>
      </c>
      <c r="C124" s="6" t="s">
        <v>202</v>
      </c>
      <c r="D124" s="6" t="s">
        <v>698</v>
      </c>
      <c r="E124" s="17"/>
      <c r="F124" s="17">
        <v>280.89999999999998</v>
      </c>
      <c r="G124" s="8">
        <v>8243.8856532573882</v>
      </c>
      <c r="H124" s="8">
        <v>83.250266998932005</v>
      </c>
      <c r="I124" s="8">
        <v>0</v>
      </c>
      <c r="J124" s="8">
        <v>0</v>
      </c>
      <c r="K124" s="8">
        <v>0</v>
      </c>
      <c r="L124" s="8">
        <v>124.30523317906729</v>
      </c>
      <c r="M124" s="8">
        <v>31247.706229975083</v>
      </c>
      <c r="N124" s="1">
        <v>39699.147383410469</v>
      </c>
    </row>
    <row r="125" spans="1:14" ht="15" x14ac:dyDescent="0.25">
      <c r="A125" s="3" t="str">
        <f>A124</f>
        <v>0250</v>
      </c>
      <c r="B125" s="3" t="str">
        <f t="shared" ref="B125" si="37">B124</f>
        <v xml:space="preserve">BACASPRINGFIELD </v>
      </c>
      <c r="C125" s="6" t="str">
        <f t="shared" ref="C125" si="38">C124</f>
        <v xml:space="preserve">$ </v>
      </c>
      <c r="D125" s="6" t="s">
        <v>699</v>
      </c>
      <c r="F125" s="17">
        <v>278</v>
      </c>
      <c r="G125" s="8">
        <v>8329.8830215827329</v>
      </c>
      <c r="H125" s="8">
        <v>84.118705035971217</v>
      </c>
      <c r="I125" s="8">
        <v>0</v>
      </c>
      <c r="J125" s="8">
        <v>0</v>
      </c>
      <c r="K125" s="8">
        <v>0</v>
      </c>
      <c r="L125" s="8">
        <v>125.60194244604315</v>
      </c>
      <c r="M125" s="8">
        <v>31573.671510791366</v>
      </c>
      <c r="N125" s="1">
        <v>40113.275179856115</v>
      </c>
    </row>
    <row r="126" spans="1:14" s="19" customFormat="1" x14ac:dyDescent="0.2">
      <c r="A126" s="3" t="s">
        <v>196</v>
      </c>
      <c r="B126" s="3" t="s">
        <v>508</v>
      </c>
      <c r="C126" s="17" t="s">
        <v>201</v>
      </c>
      <c r="D126" s="2" t="s">
        <v>200</v>
      </c>
      <c r="E126" s="17"/>
      <c r="F126" s="17"/>
      <c r="G126" s="18">
        <v>17.156644474556611</v>
      </c>
      <c r="H126" s="18">
        <v>0.17325510000835959</v>
      </c>
      <c r="I126" s="18">
        <v>0</v>
      </c>
      <c r="J126" s="18">
        <v>0</v>
      </c>
      <c r="K126" s="18">
        <v>0</v>
      </c>
      <c r="L126" s="18">
        <v>0.25869605446764571</v>
      </c>
      <c r="M126" s="18">
        <v>65.030715973266808</v>
      </c>
      <c r="N126" s="18">
        <v>82.619311602299419</v>
      </c>
    </row>
    <row r="127" spans="1:14" x14ac:dyDescent="0.2">
      <c r="A127" s="3" t="s">
        <v>196</v>
      </c>
      <c r="B127" s="3" t="s">
        <v>508</v>
      </c>
      <c r="C127" s="6"/>
      <c r="D127" s="6"/>
      <c r="E127" s="17"/>
      <c r="F127" s="17"/>
      <c r="G127" s="8"/>
      <c r="H127" s="8"/>
      <c r="I127" s="8"/>
      <c r="J127" s="8"/>
      <c r="K127" s="8"/>
      <c r="L127" s="8"/>
      <c r="M127" s="8"/>
      <c r="N127" s="8"/>
    </row>
    <row r="128" spans="1:14" x14ac:dyDescent="0.2">
      <c r="A128" s="11" t="s">
        <v>193</v>
      </c>
      <c r="B128" s="11" t="s">
        <v>509</v>
      </c>
      <c r="C128" s="12"/>
      <c r="D128" s="7" t="s">
        <v>434</v>
      </c>
      <c r="E128" s="20" t="s">
        <v>435</v>
      </c>
      <c r="F128" s="20"/>
      <c r="G128" s="13"/>
      <c r="H128" s="13"/>
      <c r="I128" s="13"/>
      <c r="J128" s="13"/>
      <c r="K128" s="13"/>
      <c r="L128" s="13"/>
      <c r="M128" s="13"/>
      <c r="N128" s="13"/>
    </row>
    <row r="129" spans="1:14" s="16" customFormat="1" ht="15" x14ac:dyDescent="0.25">
      <c r="A129" s="3" t="s">
        <v>193</v>
      </c>
      <c r="B129" s="3" t="s">
        <v>509</v>
      </c>
      <c r="C129" s="14" t="s">
        <v>202</v>
      </c>
      <c r="D129" s="15" t="s">
        <v>203</v>
      </c>
      <c r="G129" s="1">
        <v>2107056.69</v>
      </c>
      <c r="H129" s="1">
        <v>0</v>
      </c>
      <c r="I129" s="1">
        <v>0</v>
      </c>
      <c r="J129" s="1">
        <v>1097.6400000000001</v>
      </c>
      <c r="K129" s="1">
        <v>0</v>
      </c>
      <c r="L129" s="1">
        <v>7740.06</v>
      </c>
      <c r="M129" s="1">
        <v>1751096.9500000002</v>
      </c>
      <c r="N129" s="1">
        <v>3866991.3400000003</v>
      </c>
    </row>
    <row r="130" spans="1:14" ht="15" x14ac:dyDescent="0.25">
      <c r="A130" s="3" t="s">
        <v>193</v>
      </c>
      <c r="B130" s="3" t="s">
        <v>509</v>
      </c>
      <c r="C130" s="6" t="s">
        <v>202</v>
      </c>
      <c r="D130" s="6" t="s">
        <v>698</v>
      </c>
      <c r="E130" s="17"/>
      <c r="F130" s="17">
        <v>146.69999999999999</v>
      </c>
      <c r="G130" s="8">
        <v>14363.031288343558</v>
      </c>
      <c r="H130" s="8">
        <v>0</v>
      </c>
      <c r="I130" s="8">
        <v>0</v>
      </c>
      <c r="J130" s="8">
        <v>7.4822085889570564</v>
      </c>
      <c r="K130" s="8">
        <v>0</v>
      </c>
      <c r="L130" s="8">
        <v>52.761145194274036</v>
      </c>
      <c r="M130" s="8">
        <v>11936.584526244038</v>
      </c>
      <c r="N130" s="1">
        <v>26359.859168370829</v>
      </c>
    </row>
    <row r="131" spans="1:14" ht="15" x14ac:dyDescent="0.25">
      <c r="A131" s="3" t="str">
        <f>A130</f>
        <v>0260</v>
      </c>
      <c r="B131" s="3" t="str">
        <f t="shared" ref="B131" si="39">B130</f>
        <v>BACAVILAS RE-5</v>
      </c>
      <c r="C131" s="6" t="str">
        <f t="shared" ref="C131" si="40">C130</f>
        <v xml:space="preserve">$ </v>
      </c>
      <c r="D131" s="6" t="s">
        <v>699</v>
      </c>
      <c r="F131" s="17">
        <v>222</v>
      </c>
      <c r="G131" s="8">
        <v>9491.2463513513503</v>
      </c>
      <c r="H131" s="8">
        <v>0</v>
      </c>
      <c r="I131" s="8">
        <v>0</v>
      </c>
      <c r="J131" s="8">
        <v>4.9443243243243247</v>
      </c>
      <c r="K131" s="8">
        <v>0</v>
      </c>
      <c r="L131" s="8">
        <v>34.865135135135134</v>
      </c>
      <c r="M131" s="8">
        <v>7887.8240990990998</v>
      </c>
      <c r="N131" s="1">
        <v>17418.879909909912</v>
      </c>
    </row>
    <row r="132" spans="1:14" s="19" customFormat="1" x14ac:dyDescent="0.2">
      <c r="A132" s="3" t="s">
        <v>193</v>
      </c>
      <c r="B132" s="3" t="s">
        <v>509</v>
      </c>
      <c r="C132" s="17" t="s">
        <v>201</v>
      </c>
      <c r="D132" s="2" t="s">
        <v>200</v>
      </c>
      <c r="E132" s="17"/>
      <c r="F132" s="17"/>
      <c r="G132" s="18">
        <v>46.347707131073996</v>
      </c>
      <c r="H132" s="18">
        <v>0</v>
      </c>
      <c r="I132" s="18">
        <v>0</v>
      </c>
      <c r="J132" s="18">
        <v>2.4144152123098346E-2</v>
      </c>
      <c r="K132" s="18">
        <v>0</v>
      </c>
      <c r="L132" s="18">
        <v>0.17025362239159339</v>
      </c>
      <c r="M132" s="18">
        <v>38.517866643975744</v>
      </c>
      <c r="N132" s="18">
        <v>85.059971549564438</v>
      </c>
    </row>
    <row r="133" spans="1:14" x14ac:dyDescent="0.2">
      <c r="A133" s="3" t="s">
        <v>193</v>
      </c>
      <c r="B133" s="3" t="s">
        <v>509</v>
      </c>
      <c r="C133" s="6"/>
      <c r="D133" s="6"/>
      <c r="E133" s="17"/>
      <c r="F133" s="17"/>
      <c r="G133" s="8"/>
      <c r="H133" s="8"/>
      <c r="I133" s="8"/>
      <c r="J133" s="8"/>
      <c r="K133" s="8"/>
      <c r="L133" s="8"/>
      <c r="M133" s="8"/>
      <c r="N133" s="8"/>
    </row>
    <row r="134" spans="1:14" x14ac:dyDescent="0.2">
      <c r="A134" s="11" t="s">
        <v>95</v>
      </c>
      <c r="B134" s="11" t="s">
        <v>510</v>
      </c>
      <c r="C134" s="12"/>
      <c r="D134" s="7" t="s">
        <v>434</v>
      </c>
      <c r="E134" s="20" t="s">
        <v>433</v>
      </c>
      <c r="F134" s="20"/>
      <c r="G134" s="13"/>
      <c r="H134" s="13"/>
      <c r="I134" s="13"/>
      <c r="J134" s="13"/>
      <c r="K134" s="13"/>
      <c r="L134" s="13"/>
      <c r="M134" s="13"/>
      <c r="N134" s="13"/>
    </row>
    <row r="135" spans="1:14" s="16" customFormat="1" ht="15" x14ac:dyDescent="0.25">
      <c r="A135" s="3" t="s">
        <v>95</v>
      </c>
      <c r="B135" s="3" t="s">
        <v>510</v>
      </c>
      <c r="C135" s="14" t="s">
        <v>202</v>
      </c>
      <c r="D135" s="15" t="s">
        <v>203</v>
      </c>
      <c r="G135" s="1">
        <v>678687.33</v>
      </c>
      <c r="H135" s="1">
        <v>0</v>
      </c>
      <c r="I135" s="1">
        <v>0</v>
      </c>
      <c r="J135" s="1">
        <v>0</v>
      </c>
      <c r="K135" s="1">
        <v>0</v>
      </c>
      <c r="L135" s="1">
        <v>10861.95</v>
      </c>
      <c r="M135" s="1">
        <v>3596594.59</v>
      </c>
      <c r="N135" s="1">
        <v>4286143.87</v>
      </c>
    </row>
    <row r="136" spans="1:14" ht="15" x14ac:dyDescent="0.25">
      <c r="A136" s="3" t="s">
        <v>95</v>
      </c>
      <c r="B136" s="3" t="s">
        <v>510</v>
      </c>
      <c r="C136" s="6" t="s">
        <v>202</v>
      </c>
      <c r="D136" s="6" t="s">
        <v>698</v>
      </c>
      <c r="E136" s="17"/>
      <c r="F136" s="17">
        <v>50</v>
      </c>
      <c r="G136" s="8">
        <v>13573.746599999999</v>
      </c>
      <c r="H136" s="8">
        <v>0</v>
      </c>
      <c r="I136" s="8">
        <v>0</v>
      </c>
      <c r="J136" s="8">
        <v>0</v>
      </c>
      <c r="K136" s="8">
        <v>0</v>
      </c>
      <c r="L136" s="8">
        <v>217.239</v>
      </c>
      <c r="M136" s="8">
        <v>71931.891799999998</v>
      </c>
      <c r="N136" s="1">
        <v>85722.877399999998</v>
      </c>
    </row>
    <row r="137" spans="1:14" ht="15" x14ac:dyDescent="0.25">
      <c r="A137" s="3" t="str">
        <f>A136</f>
        <v>0270</v>
      </c>
      <c r="B137" s="3" t="str">
        <f t="shared" ref="B137" si="41">B136</f>
        <v>BACACAMPO RE-6</v>
      </c>
      <c r="C137" s="6" t="str">
        <f t="shared" ref="C137" si="42">C136</f>
        <v xml:space="preserve">$ </v>
      </c>
      <c r="D137" s="6" t="s">
        <v>699</v>
      </c>
      <c r="F137" s="17">
        <v>51</v>
      </c>
      <c r="G137" s="8">
        <v>13307.594705882351</v>
      </c>
      <c r="H137" s="8">
        <v>0</v>
      </c>
      <c r="I137" s="8">
        <v>0</v>
      </c>
      <c r="J137" s="8">
        <v>0</v>
      </c>
      <c r="K137" s="8">
        <v>0</v>
      </c>
      <c r="L137" s="8">
        <v>212.9794117647059</v>
      </c>
      <c r="M137" s="8">
        <v>70521.462549019605</v>
      </c>
      <c r="N137" s="1">
        <v>84042.036666666667</v>
      </c>
    </row>
    <row r="138" spans="1:14" s="19" customFormat="1" x14ac:dyDescent="0.2">
      <c r="A138" s="3" t="s">
        <v>95</v>
      </c>
      <c r="B138" s="3" t="s">
        <v>510</v>
      </c>
      <c r="C138" s="17" t="s">
        <v>201</v>
      </c>
      <c r="D138" s="2" t="s">
        <v>200</v>
      </c>
      <c r="E138" s="17"/>
      <c r="F138" s="17"/>
      <c r="G138" s="18">
        <v>12.931171178031699</v>
      </c>
      <c r="H138" s="18">
        <v>0</v>
      </c>
      <c r="I138" s="18">
        <v>0</v>
      </c>
      <c r="J138" s="18">
        <v>0</v>
      </c>
      <c r="K138" s="18">
        <v>0</v>
      </c>
      <c r="L138" s="18">
        <v>0.20695499763819289</v>
      </c>
      <c r="M138" s="18">
        <v>68.52666647139668</v>
      </c>
      <c r="N138" s="18">
        <v>81.664792647066577</v>
      </c>
    </row>
    <row r="139" spans="1:14" x14ac:dyDescent="0.2">
      <c r="A139" s="3" t="s">
        <v>95</v>
      </c>
      <c r="B139" s="3" t="s">
        <v>510</v>
      </c>
      <c r="C139" s="6"/>
      <c r="D139" s="6"/>
      <c r="E139" s="17"/>
      <c r="F139" s="17"/>
      <c r="G139" s="8"/>
      <c r="H139" s="8"/>
      <c r="I139" s="8"/>
      <c r="J139" s="8"/>
      <c r="K139" s="8"/>
      <c r="L139" s="8"/>
      <c r="M139" s="8"/>
      <c r="N139" s="8"/>
    </row>
    <row r="140" spans="1:14" x14ac:dyDescent="0.2">
      <c r="A140" s="11" t="s">
        <v>126</v>
      </c>
      <c r="B140" s="11" t="s">
        <v>511</v>
      </c>
      <c r="C140" s="12"/>
      <c r="D140" s="7" t="s">
        <v>431</v>
      </c>
      <c r="E140" s="20" t="s">
        <v>432</v>
      </c>
      <c r="F140" s="20"/>
      <c r="G140" s="13"/>
      <c r="H140" s="13"/>
      <c r="I140" s="13"/>
      <c r="J140" s="13"/>
      <c r="K140" s="13"/>
      <c r="L140" s="13"/>
      <c r="M140" s="13"/>
      <c r="N140" s="13"/>
    </row>
    <row r="141" spans="1:14" s="16" customFormat="1" ht="15" x14ac:dyDescent="0.25">
      <c r="A141" s="3" t="s">
        <v>126</v>
      </c>
      <c r="B141" s="3" t="s">
        <v>511</v>
      </c>
      <c r="C141" s="14" t="s">
        <v>202</v>
      </c>
      <c r="D141" s="15" t="s">
        <v>203</v>
      </c>
      <c r="G141" s="1">
        <v>5876502.7999999998</v>
      </c>
      <c r="H141" s="1">
        <v>20450</v>
      </c>
      <c r="I141" s="1">
        <v>0</v>
      </c>
      <c r="J141" s="1">
        <v>0</v>
      </c>
      <c r="K141" s="1">
        <v>0</v>
      </c>
      <c r="L141" s="1">
        <v>33418.629999999997</v>
      </c>
      <c r="M141" s="1">
        <v>2632179.5300000003</v>
      </c>
      <c r="N141" s="1">
        <v>8562550.9600000009</v>
      </c>
    </row>
    <row r="142" spans="1:14" ht="15" x14ac:dyDescent="0.25">
      <c r="A142" s="3" t="s">
        <v>126</v>
      </c>
      <c r="B142" s="3" t="s">
        <v>511</v>
      </c>
      <c r="C142" s="6" t="s">
        <v>202</v>
      </c>
      <c r="D142" s="6" t="s">
        <v>698</v>
      </c>
      <c r="E142" s="17"/>
      <c r="F142" s="17">
        <v>803.9</v>
      </c>
      <c r="G142" s="8">
        <v>7309.9922875979601</v>
      </c>
      <c r="H142" s="8">
        <v>25.438487374051501</v>
      </c>
      <c r="I142" s="8">
        <v>0</v>
      </c>
      <c r="J142" s="8">
        <v>0</v>
      </c>
      <c r="K142" s="8">
        <v>0</v>
      </c>
      <c r="L142" s="8">
        <v>41.570630675457146</v>
      </c>
      <c r="M142" s="8">
        <v>3274.262383381018</v>
      </c>
      <c r="N142" s="1">
        <v>10651.263789028488</v>
      </c>
    </row>
    <row r="143" spans="1:14" ht="15" x14ac:dyDescent="0.25">
      <c r="A143" s="3" t="str">
        <f>A142</f>
        <v>0290</v>
      </c>
      <c r="B143" s="3" t="str">
        <f t="shared" ref="B143" si="43">B142</f>
        <v>BENTLAS ANIMAS R</v>
      </c>
      <c r="C143" s="6" t="str">
        <f t="shared" ref="C143" si="44">C142</f>
        <v xml:space="preserve">$ </v>
      </c>
      <c r="D143" s="6" t="s">
        <v>699</v>
      </c>
      <c r="F143" s="17">
        <v>826</v>
      </c>
      <c r="G143" s="8">
        <v>7114.4101694915253</v>
      </c>
      <c r="H143" s="8">
        <v>24.757869249394673</v>
      </c>
      <c r="I143" s="8">
        <v>0</v>
      </c>
      <c r="J143" s="8">
        <v>0</v>
      </c>
      <c r="K143" s="8">
        <v>0</v>
      </c>
      <c r="L143" s="8">
        <v>40.458389830508473</v>
      </c>
      <c r="M143" s="8">
        <v>3186.6580266343831</v>
      </c>
      <c r="N143" s="1">
        <v>10366.284455205812</v>
      </c>
    </row>
    <row r="144" spans="1:14" s="19" customFormat="1" x14ac:dyDescent="0.2">
      <c r="A144" s="3" t="s">
        <v>126</v>
      </c>
      <c r="B144" s="3" t="s">
        <v>511</v>
      </c>
      <c r="C144" s="17" t="s">
        <v>201</v>
      </c>
      <c r="D144" s="2" t="s">
        <v>200</v>
      </c>
      <c r="E144" s="17"/>
      <c r="F144" s="17"/>
      <c r="G144" s="18">
        <v>42.492010703171644</v>
      </c>
      <c r="H144" s="18">
        <v>0.14787053600652758</v>
      </c>
      <c r="I144" s="18">
        <v>0</v>
      </c>
      <c r="J144" s="18">
        <v>0</v>
      </c>
      <c r="K144" s="18">
        <v>0</v>
      </c>
      <c r="L144" s="18">
        <v>0.24164453450874437</v>
      </c>
      <c r="M144" s="18">
        <v>19.032850756308552</v>
      </c>
      <c r="N144" s="18">
        <v>61.914376529995472</v>
      </c>
    </row>
    <row r="145" spans="1:14" x14ac:dyDescent="0.2">
      <c r="A145" s="3" t="s">
        <v>126</v>
      </c>
      <c r="B145" s="3" t="s">
        <v>511</v>
      </c>
      <c r="C145" s="6"/>
      <c r="D145" s="6"/>
      <c r="E145" s="17"/>
      <c r="F145" s="17"/>
      <c r="G145" s="8"/>
      <c r="H145" s="8"/>
      <c r="I145" s="8"/>
      <c r="J145" s="8"/>
      <c r="K145" s="8"/>
      <c r="L145" s="8"/>
      <c r="M145" s="8"/>
      <c r="N145" s="8"/>
    </row>
    <row r="146" spans="1:14" x14ac:dyDescent="0.2">
      <c r="A146" s="11" t="s">
        <v>71</v>
      </c>
      <c r="B146" s="11" t="s">
        <v>512</v>
      </c>
      <c r="C146" s="12"/>
      <c r="D146" s="7" t="s">
        <v>431</v>
      </c>
      <c r="E146" s="20" t="s">
        <v>430</v>
      </c>
      <c r="F146" s="20"/>
      <c r="G146" s="13"/>
      <c r="H146" s="13"/>
      <c r="I146" s="13"/>
      <c r="J146" s="13"/>
      <c r="K146" s="13"/>
      <c r="L146" s="13"/>
      <c r="M146" s="13"/>
      <c r="N146" s="13"/>
    </row>
    <row r="147" spans="1:14" s="16" customFormat="1" ht="15" x14ac:dyDescent="0.25">
      <c r="A147" s="3" t="s">
        <v>71</v>
      </c>
      <c r="B147" s="3" t="s">
        <v>512</v>
      </c>
      <c r="C147" s="14" t="s">
        <v>202</v>
      </c>
      <c r="D147" s="15" t="s">
        <v>203</v>
      </c>
      <c r="G147" s="1">
        <v>2371727.5099999998</v>
      </c>
      <c r="H147" s="1">
        <v>56660</v>
      </c>
      <c r="I147" s="1">
        <v>0</v>
      </c>
      <c r="J147" s="1">
        <v>1097.6400000000001</v>
      </c>
      <c r="K147" s="1">
        <v>0</v>
      </c>
      <c r="L147" s="1">
        <v>38253.26</v>
      </c>
      <c r="M147" s="1">
        <v>270068.77</v>
      </c>
      <c r="N147" s="1">
        <v>2737807.1799999997</v>
      </c>
    </row>
    <row r="148" spans="1:14" ht="15" x14ac:dyDescent="0.25">
      <c r="A148" s="3" t="s">
        <v>71</v>
      </c>
      <c r="B148" s="3" t="s">
        <v>512</v>
      </c>
      <c r="C148" s="6" t="s">
        <v>202</v>
      </c>
      <c r="D148" s="6" t="s">
        <v>698</v>
      </c>
      <c r="E148" s="17"/>
      <c r="F148" s="17">
        <v>233.2</v>
      </c>
      <c r="G148" s="8">
        <v>10170.358104631217</v>
      </c>
      <c r="H148" s="8">
        <v>242.96740994854204</v>
      </c>
      <c r="I148" s="8">
        <v>0</v>
      </c>
      <c r="J148" s="8">
        <v>4.7068610634648378</v>
      </c>
      <c r="K148" s="8">
        <v>0</v>
      </c>
      <c r="L148" s="8">
        <v>164.03627787307033</v>
      </c>
      <c r="M148" s="8">
        <v>1158.0993567753003</v>
      </c>
      <c r="N148" s="1">
        <v>11740.168010291594</v>
      </c>
    </row>
    <row r="149" spans="1:14" ht="15" x14ac:dyDescent="0.25">
      <c r="A149" s="3" t="str">
        <f>A148</f>
        <v>0310</v>
      </c>
      <c r="B149" s="3" t="str">
        <f t="shared" ref="B149" si="45">B148</f>
        <v>BENTMCCLAVE RE-2</v>
      </c>
      <c r="C149" s="6" t="str">
        <f t="shared" ref="C149" si="46">C148</f>
        <v xml:space="preserve">$ </v>
      </c>
      <c r="D149" s="6" t="s">
        <v>699</v>
      </c>
      <c r="F149" s="17">
        <v>237</v>
      </c>
      <c r="G149" s="8">
        <v>10007.289071729956</v>
      </c>
      <c r="H149" s="8">
        <v>239.0717299578059</v>
      </c>
      <c r="I149" s="8">
        <v>0</v>
      </c>
      <c r="J149" s="8">
        <v>4.6313924050632913</v>
      </c>
      <c r="K149" s="8">
        <v>0</v>
      </c>
      <c r="L149" s="8">
        <v>161.40616033755276</v>
      </c>
      <c r="M149" s="8">
        <v>1139.5306751054852</v>
      </c>
      <c r="N149" s="1">
        <v>11551.929029535864</v>
      </c>
    </row>
    <row r="150" spans="1:14" s="19" customFormat="1" x14ac:dyDescent="0.2">
      <c r="A150" s="3" t="s">
        <v>71</v>
      </c>
      <c r="B150" s="3" t="s">
        <v>512</v>
      </c>
      <c r="C150" s="17" t="s">
        <v>201</v>
      </c>
      <c r="D150" s="2" t="s">
        <v>200</v>
      </c>
      <c r="E150" s="17"/>
      <c r="F150" s="17"/>
      <c r="G150" s="18">
        <v>56.358213057556277</v>
      </c>
      <c r="H150" s="18">
        <v>1.3463841602280604</v>
      </c>
      <c r="I150" s="18">
        <v>0</v>
      </c>
      <c r="J150" s="18">
        <v>2.6082688133299125E-2</v>
      </c>
      <c r="K150" s="18">
        <v>0</v>
      </c>
      <c r="L150" s="18">
        <v>0.90899370527860324</v>
      </c>
      <c r="M150" s="18">
        <v>6.4175134857090583</v>
      </c>
      <c r="N150" s="18">
        <v>65.057187096905295</v>
      </c>
    </row>
    <row r="151" spans="1:14" x14ac:dyDescent="0.2">
      <c r="A151" s="3" t="s">
        <v>71</v>
      </c>
      <c r="B151" s="3" t="s">
        <v>512</v>
      </c>
      <c r="C151" s="6"/>
      <c r="D151" s="6"/>
      <c r="E151" s="17"/>
      <c r="F151" s="17"/>
      <c r="G151" s="8"/>
      <c r="H151" s="8"/>
      <c r="I151" s="8"/>
      <c r="J151" s="8"/>
      <c r="K151" s="8"/>
      <c r="L151" s="8"/>
      <c r="M151" s="8"/>
      <c r="N151" s="8"/>
    </row>
    <row r="152" spans="1:14" x14ac:dyDescent="0.2">
      <c r="A152" s="11" t="s">
        <v>73</v>
      </c>
      <c r="B152" s="11" t="s">
        <v>513</v>
      </c>
      <c r="C152" s="12"/>
      <c r="D152" s="7" t="s">
        <v>428</v>
      </c>
      <c r="E152" s="20" t="s">
        <v>429</v>
      </c>
      <c r="F152" s="20"/>
      <c r="G152" s="13"/>
      <c r="H152" s="13"/>
      <c r="I152" s="13"/>
      <c r="J152" s="13"/>
      <c r="K152" s="13"/>
      <c r="L152" s="13"/>
      <c r="M152" s="13"/>
      <c r="N152" s="13"/>
    </row>
    <row r="153" spans="1:14" s="16" customFormat="1" ht="15" x14ac:dyDescent="0.25">
      <c r="A153" s="3" t="s">
        <v>73</v>
      </c>
      <c r="B153" s="3" t="s">
        <v>513</v>
      </c>
      <c r="C153" s="14" t="s">
        <v>202</v>
      </c>
      <c r="D153" s="15" t="s">
        <v>203</v>
      </c>
      <c r="G153" s="1">
        <v>162624237.18000001</v>
      </c>
      <c r="H153" s="1">
        <v>875534</v>
      </c>
      <c r="I153" s="1">
        <v>8602887.9000000004</v>
      </c>
      <c r="J153" s="1">
        <v>813347.74</v>
      </c>
      <c r="K153" s="1">
        <v>361653.31</v>
      </c>
      <c r="L153" s="1">
        <v>2127023.35</v>
      </c>
      <c r="M153" s="1">
        <v>17682775.530000001</v>
      </c>
      <c r="N153" s="1">
        <v>193087459.01000002</v>
      </c>
    </row>
    <row r="154" spans="1:14" ht="15" x14ac:dyDescent="0.25">
      <c r="A154" s="3" t="s">
        <v>73</v>
      </c>
      <c r="B154" s="3" t="s">
        <v>513</v>
      </c>
      <c r="C154" s="6" t="s">
        <v>202</v>
      </c>
      <c r="D154" s="6" t="s">
        <v>698</v>
      </c>
      <c r="E154" s="17"/>
      <c r="F154" s="17">
        <v>31069.200000000001</v>
      </c>
      <c r="G154" s="8">
        <v>5234.2589181568883</v>
      </c>
      <c r="H154" s="8">
        <v>28.180126942438168</v>
      </c>
      <c r="I154" s="8">
        <v>276.89441311652701</v>
      </c>
      <c r="J154" s="8">
        <v>26.178586510112908</v>
      </c>
      <c r="K154" s="8">
        <v>11.640251760586047</v>
      </c>
      <c r="L154" s="8">
        <v>68.460834202361184</v>
      </c>
      <c r="M154" s="8">
        <v>569.14164284886647</v>
      </c>
      <c r="N154" s="1">
        <v>6214.7547735377802</v>
      </c>
    </row>
    <row r="155" spans="1:14" ht="15" x14ac:dyDescent="0.25">
      <c r="A155" s="3" t="str">
        <f>A154</f>
        <v>0470</v>
      </c>
      <c r="B155" s="3" t="str">
        <f t="shared" ref="B155" si="47">B154</f>
        <v>BOULDST VRAIN VAL</v>
      </c>
      <c r="C155" s="6" t="str">
        <f t="shared" ref="C155" si="48">C154</f>
        <v xml:space="preserve">$ </v>
      </c>
      <c r="D155" s="6" t="s">
        <v>699</v>
      </c>
      <c r="F155" s="17">
        <v>32406</v>
      </c>
      <c r="G155" s="8">
        <v>5018.337257915201</v>
      </c>
      <c r="H155" s="8">
        <v>27.017651052274271</v>
      </c>
      <c r="I155" s="8">
        <v>265.47206998703945</v>
      </c>
      <c r="J155" s="8">
        <v>25.098677405418748</v>
      </c>
      <c r="K155" s="8">
        <v>11.160072517435044</v>
      </c>
      <c r="L155" s="8">
        <v>65.636713880145649</v>
      </c>
      <c r="M155" s="8">
        <v>545.66362803184597</v>
      </c>
      <c r="N155" s="1">
        <v>5958.3860707893609</v>
      </c>
    </row>
    <row r="156" spans="1:14" s="19" customFormat="1" x14ac:dyDescent="0.2">
      <c r="A156" s="3" t="s">
        <v>73</v>
      </c>
      <c r="B156" s="3" t="s">
        <v>513</v>
      </c>
      <c r="C156" s="17" t="s">
        <v>201</v>
      </c>
      <c r="D156" s="2" t="s">
        <v>200</v>
      </c>
      <c r="E156" s="17"/>
      <c r="F156" s="17"/>
      <c r="G156" s="18">
        <v>30.87174708887845</v>
      </c>
      <c r="H156" s="18">
        <v>0.16620686242356894</v>
      </c>
      <c r="I156" s="18">
        <v>1.6331279032461172</v>
      </c>
      <c r="J156" s="18">
        <v>0.15440174330717107</v>
      </c>
      <c r="K156" s="18">
        <v>6.8654400560341833E-2</v>
      </c>
      <c r="L156" s="18">
        <v>0.40378315097434109</v>
      </c>
      <c r="M156" s="18">
        <v>3.3568069769781204</v>
      </c>
      <c r="N156" s="18">
        <v>36.654728126368113</v>
      </c>
    </row>
    <row r="157" spans="1:14" x14ac:dyDescent="0.2">
      <c r="A157" s="3" t="s">
        <v>73</v>
      </c>
      <c r="B157" s="3" t="s">
        <v>513</v>
      </c>
      <c r="C157" s="6"/>
      <c r="D157" s="6"/>
      <c r="E157" s="17"/>
      <c r="F157" s="17"/>
      <c r="G157" s="8"/>
      <c r="H157" s="8"/>
      <c r="I157" s="8"/>
      <c r="J157" s="8"/>
      <c r="K157" s="8"/>
      <c r="L157" s="8"/>
      <c r="M157" s="8"/>
      <c r="N157" s="8"/>
    </row>
    <row r="158" spans="1:14" x14ac:dyDescent="0.2">
      <c r="A158" s="11" t="s">
        <v>56</v>
      </c>
      <c r="B158" s="11" t="s">
        <v>514</v>
      </c>
      <c r="C158" s="12"/>
      <c r="D158" s="7" t="s">
        <v>428</v>
      </c>
      <c r="E158" s="20" t="s">
        <v>427</v>
      </c>
      <c r="F158" s="20"/>
      <c r="G158" s="13"/>
      <c r="H158" s="13"/>
      <c r="I158" s="13"/>
      <c r="J158" s="13"/>
      <c r="K158" s="13"/>
      <c r="L158" s="13"/>
      <c r="M158" s="13"/>
      <c r="N158" s="13"/>
    </row>
    <row r="159" spans="1:14" s="16" customFormat="1" ht="15" x14ac:dyDescent="0.25">
      <c r="A159" s="3" t="s">
        <v>56</v>
      </c>
      <c r="B159" s="3" t="s">
        <v>514</v>
      </c>
      <c r="C159" s="14" t="s">
        <v>202</v>
      </c>
      <c r="D159" s="15" t="s">
        <v>203</v>
      </c>
      <c r="G159" s="1">
        <v>44567868.450000003</v>
      </c>
      <c r="H159" s="1">
        <v>1387160</v>
      </c>
      <c r="I159" s="1">
        <v>8036851.2800000003</v>
      </c>
      <c r="J159" s="1">
        <v>537475.80000000005</v>
      </c>
      <c r="K159" s="1">
        <v>335365.83</v>
      </c>
      <c r="L159" s="1">
        <v>3562756.45</v>
      </c>
      <c r="M159" s="1">
        <v>12721172.539999999</v>
      </c>
      <c r="N159" s="1">
        <v>71148650.349999994</v>
      </c>
    </row>
    <row r="160" spans="1:14" ht="15" x14ac:dyDescent="0.25">
      <c r="A160" s="3" t="s">
        <v>56</v>
      </c>
      <c r="B160" s="3" t="s">
        <v>514</v>
      </c>
      <c r="C160" s="6" t="s">
        <v>202</v>
      </c>
      <c r="D160" s="6" t="s">
        <v>698</v>
      </c>
      <c r="E160" s="17"/>
      <c r="F160" s="17">
        <v>29439</v>
      </c>
      <c r="G160" s="8">
        <v>1513.905650667482</v>
      </c>
      <c r="H160" s="8">
        <v>47.119807058663675</v>
      </c>
      <c r="I160" s="8">
        <v>273.00014538537317</v>
      </c>
      <c r="J160" s="8">
        <v>18.25727096708448</v>
      </c>
      <c r="K160" s="8">
        <v>11.391889330479977</v>
      </c>
      <c r="L160" s="8">
        <v>121.02165324909134</v>
      </c>
      <c r="M160" s="8">
        <v>432.11972349604264</v>
      </c>
      <c r="N160" s="1">
        <v>2416.816140154217</v>
      </c>
    </row>
    <row r="161" spans="1:14" ht="15" x14ac:dyDescent="0.25">
      <c r="A161" s="3" t="str">
        <f>A160</f>
        <v>0480</v>
      </c>
      <c r="B161" s="3" t="str">
        <f t="shared" ref="B161" si="49">B160</f>
        <v>BOULDBOULDER VALL</v>
      </c>
      <c r="C161" s="6" t="str">
        <f t="shared" ref="C161" si="50">C160</f>
        <v xml:space="preserve">$ </v>
      </c>
      <c r="D161" s="6" t="s">
        <v>699</v>
      </c>
      <c r="F161" s="17">
        <v>29011</v>
      </c>
      <c r="G161" s="8">
        <v>1536.2403381475992</v>
      </c>
      <c r="H161" s="8">
        <v>47.814966736755025</v>
      </c>
      <c r="I161" s="8">
        <v>277.02772327737756</v>
      </c>
      <c r="J161" s="8">
        <v>18.526620936886012</v>
      </c>
      <c r="K161" s="8">
        <v>11.559954155320396</v>
      </c>
      <c r="L161" s="8">
        <v>122.80708869049671</v>
      </c>
      <c r="M161" s="8">
        <v>438.49479645651644</v>
      </c>
      <c r="N161" s="1">
        <v>2452.4714884009513</v>
      </c>
    </row>
    <row r="162" spans="1:14" s="19" customFormat="1" x14ac:dyDescent="0.2">
      <c r="A162" s="3" t="s">
        <v>56</v>
      </c>
      <c r="B162" s="3" t="s">
        <v>514</v>
      </c>
      <c r="C162" s="17" t="s">
        <v>201</v>
      </c>
      <c r="D162" s="2" t="s">
        <v>200</v>
      </c>
      <c r="E162" s="17"/>
      <c r="F162" s="17"/>
      <c r="G162" s="18">
        <v>8.3325760998941316</v>
      </c>
      <c r="H162" s="18">
        <v>0.2593486443197654</v>
      </c>
      <c r="I162" s="18">
        <v>1.5025999048902585</v>
      </c>
      <c r="J162" s="18">
        <v>0.1004884945389727</v>
      </c>
      <c r="K162" s="18">
        <v>6.2701255343055526E-2</v>
      </c>
      <c r="L162" s="18">
        <v>0.66610632900963129</v>
      </c>
      <c r="M162" s="18">
        <v>2.3783982038170262</v>
      </c>
      <c r="N162" s="18">
        <v>13.30221893181284</v>
      </c>
    </row>
    <row r="163" spans="1:14" x14ac:dyDescent="0.2">
      <c r="A163" s="3" t="s">
        <v>56</v>
      </c>
      <c r="B163" s="3" t="s">
        <v>514</v>
      </c>
      <c r="C163" s="6"/>
      <c r="D163" s="6"/>
      <c r="E163" s="17"/>
      <c r="F163" s="17"/>
      <c r="G163" s="8"/>
      <c r="H163" s="8"/>
      <c r="I163" s="8"/>
      <c r="J163" s="8"/>
      <c r="K163" s="8"/>
      <c r="L163" s="8"/>
      <c r="M163" s="8"/>
      <c r="N163" s="8"/>
    </row>
    <row r="164" spans="1:14" x14ac:dyDescent="0.2">
      <c r="A164" s="11" t="s">
        <v>44</v>
      </c>
      <c r="B164" s="11" t="s">
        <v>515</v>
      </c>
      <c r="C164" s="12"/>
      <c r="D164" s="7" t="s">
        <v>425</v>
      </c>
      <c r="E164" s="20" t="s">
        <v>426</v>
      </c>
      <c r="F164" s="20"/>
      <c r="G164" s="13"/>
      <c r="H164" s="13"/>
      <c r="I164" s="13"/>
      <c r="J164" s="13"/>
      <c r="K164" s="13"/>
      <c r="L164" s="13"/>
      <c r="M164" s="13"/>
      <c r="N164" s="13"/>
    </row>
    <row r="165" spans="1:14" s="16" customFormat="1" ht="15" x14ac:dyDescent="0.25">
      <c r="A165" s="3" t="s">
        <v>44</v>
      </c>
      <c r="B165" s="3" t="s">
        <v>515</v>
      </c>
      <c r="C165" s="14" t="s">
        <v>202</v>
      </c>
      <c r="D165" s="15" t="s">
        <v>203</v>
      </c>
      <c r="G165" s="1">
        <v>3873960.22</v>
      </c>
      <c r="H165" s="1">
        <v>0</v>
      </c>
      <c r="I165" s="1">
        <v>0</v>
      </c>
      <c r="J165" s="1">
        <v>4756.4399999999996</v>
      </c>
      <c r="K165" s="1">
        <v>0</v>
      </c>
      <c r="L165" s="1">
        <v>77500.399999999994</v>
      </c>
      <c r="M165" s="1">
        <v>856829.76</v>
      </c>
      <c r="N165" s="1">
        <v>4813046.82</v>
      </c>
    </row>
    <row r="166" spans="1:14" ht="15" x14ac:dyDescent="0.25">
      <c r="A166" s="3" t="s">
        <v>44</v>
      </c>
      <c r="B166" s="3" t="s">
        <v>515</v>
      </c>
      <c r="C166" s="6" t="s">
        <v>202</v>
      </c>
      <c r="D166" s="6" t="s">
        <v>698</v>
      </c>
      <c r="E166" s="17"/>
      <c r="F166" s="17">
        <v>1013</v>
      </c>
      <c r="G166" s="8">
        <v>3824.2450345508391</v>
      </c>
      <c r="H166" s="8">
        <v>0</v>
      </c>
      <c r="I166" s="8">
        <v>0</v>
      </c>
      <c r="J166" s="8">
        <v>4.6953998025666337</v>
      </c>
      <c r="K166" s="8">
        <v>0</v>
      </c>
      <c r="L166" s="8">
        <v>76.50582428430404</v>
      </c>
      <c r="M166" s="8">
        <v>845.83391905231986</v>
      </c>
      <c r="N166" s="1">
        <v>4751.2801776900296</v>
      </c>
    </row>
    <row r="167" spans="1:14" ht="15" x14ac:dyDescent="0.25">
      <c r="A167" s="3" t="str">
        <f>A166</f>
        <v>0490</v>
      </c>
      <c r="B167" s="3" t="str">
        <f t="shared" ref="B167" si="51">B166</f>
        <v xml:space="preserve">CHAFFBUENA VISTA </v>
      </c>
      <c r="C167" s="6" t="str">
        <f t="shared" ref="C167" si="52">C166</f>
        <v xml:space="preserve">$ </v>
      </c>
      <c r="D167" s="6" t="s">
        <v>699</v>
      </c>
      <c r="F167" s="17">
        <v>1052</v>
      </c>
      <c r="G167" s="8">
        <v>3682.4716920152091</v>
      </c>
      <c r="H167" s="8">
        <v>0</v>
      </c>
      <c r="I167" s="8">
        <v>0</v>
      </c>
      <c r="J167" s="8">
        <v>4.5213307984790871</v>
      </c>
      <c r="K167" s="8">
        <v>0</v>
      </c>
      <c r="L167" s="8">
        <v>73.669581749049428</v>
      </c>
      <c r="M167" s="8">
        <v>814.47695817490501</v>
      </c>
      <c r="N167" s="1">
        <v>4575.1395627376432</v>
      </c>
    </row>
    <row r="168" spans="1:14" s="19" customFormat="1" x14ac:dyDescent="0.2">
      <c r="A168" s="3" t="s">
        <v>44</v>
      </c>
      <c r="B168" s="3" t="s">
        <v>515</v>
      </c>
      <c r="C168" s="17" t="s">
        <v>201</v>
      </c>
      <c r="D168" s="2" t="s">
        <v>200</v>
      </c>
      <c r="E168" s="17"/>
      <c r="F168" s="17"/>
      <c r="G168" s="18">
        <v>18.800137932505766</v>
      </c>
      <c r="H168" s="18">
        <v>0</v>
      </c>
      <c r="I168" s="18">
        <v>0</v>
      </c>
      <c r="J168" s="18">
        <v>2.3082768792005746E-2</v>
      </c>
      <c r="K168" s="18">
        <v>0</v>
      </c>
      <c r="L168" s="18">
        <v>0.37610561985181395</v>
      </c>
      <c r="M168" s="18">
        <v>4.1581525771774208</v>
      </c>
      <c r="N168" s="18">
        <v>23.357478898327006</v>
      </c>
    </row>
    <row r="169" spans="1:14" x14ac:dyDescent="0.2">
      <c r="A169" s="3" t="s">
        <v>44</v>
      </c>
      <c r="B169" s="3" t="s">
        <v>515</v>
      </c>
      <c r="C169" s="6"/>
      <c r="D169" s="6"/>
      <c r="E169" s="17"/>
      <c r="F169" s="17"/>
      <c r="G169" s="8"/>
      <c r="H169" s="8"/>
      <c r="I169" s="8"/>
      <c r="J169" s="8"/>
      <c r="K169" s="8"/>
      <c r="L169" s="8"/>
      <c r="M169" s="8"/>
      <c r="N169" s="8"/>
    </row>
    <row r="170" spans="1:14" x14ac:dyDescent="0.2">
      <c r="A170" s="11" t="s">
        <v>2</v>
      </c>
      <c r="B170" s="11" t="s">
        <v>516</v>
      </c>
      <c r="C170" s="12"/>
      <c r="D170" s="7" t="s">
        <v>425</v>
      </c>
      <c r="E170" s="20" t="s">
        <v>424</v>
      </c>
      <c r="F170" s="20"/>
      <c r="G170" s="13"/>
      <c r="H170" s="13"/>
      <c r="I170" s="13"/>
      <c r="J170" s="13"/>
      <c r="K170" s="13"/>
      <c r="L170" s="13"/>
      <c r="M170" s="13"/>
      <c r="N170" s="13"/>
    </row>
    <row r="171" spans="1:14" s="16" customFormat="1" ht="15" x14ac:dyDescent="0.25">
      <c r="A171" s="3" t="s">
        <v>2</v>
      </c>
      <c r="B171" s="3" t="s">
        <v>516</v>
      </c>
      <c r="C171" s="14" t="s">
        <v>202</v>
      </c>
      <c r="D171" s="15" t="s">
        <v>203</v>
      </c>
      <c r="G171" s="1">
        <v>5481359.6100000003</v>
      </c>
      <c r="H171" s="1">
        <v>0</v>
      </c>
      <c r="I171" s="1">
        <v>0</v>
      </c>
      <c r="J171" s="1">
        <v>7317.59</v>
      </c>
      <c r="K171" s="1">
        <v>0</v>
      </c>
      <c r="L171" s="1">
        <v>63638.42</v>
      </c>
      <c r="M171" s="1">
        <v>1275371.32</v>
      </c>
      <c r="N171" s="1">
        <v>6827686.9400000004</v>
      </c>
    </row>
    <row r="172" spans="1:14" ht="15" x14ac:dyDescent="0.25">
      <c r="A172" s="3" t="s">
        <v>2</v>
      </c>
      <c r="B172" s="3" t="s">
        <v>516</v>
      </c>
      <c r="C172" s="6" t="s">
        <v>202</v>
      </c>
      <c r="D172" s="6" t="s">
        <v>698</v>
      </c>
      <c r="E172" s="17"/>
      <c r="F172" s="17">
        <v>1295</v>
      </c>
      <c r="G172" s="8">
        <v>4232.7101235521241</v>
      </c>
      <c r="H172" s="8">
        <v>0</v>
      </c>
      <c r="I172" s="8">
        <v>0</v>
      </c>
      <c r="J172" s="8">
        <v>5.6506486486486489</v>
      </c>
      <c r="K172" s="8">
        <v>0</v>
      </c>
      <c r="L172" s="8">
        <v>49.141637065637063</v>
      </c>
      <c r="M172" s="8">
        <v>984.8427181467182</v>
      </c>
      <c r="N172" s="1">
        <v>5272.3451274131276</v>
      </c>
    </row>
    <row r="173" spans="1:14" ht="15" x14ac:dyDescent="0.25">
      <c r="A173" s="3" t="str">
        <f>A172</f>
        <v>0500</v>
      </c>
      <c r="B173" s="3" t="str">
        <f t="shared" ref="B173" si="53">B172</f>
        <v>CHAFFSALIDA R-32</v>
      </c>
      <c r="C173" s="6" t="str">
        <f t="shared" ref="C173" si="54">C172</f>
        <v xml:space="preserve">$ </v>
      </c>
      <c r="D173" s="6" t="s">
        <v>699</v>
      </c>
      <c r="F173" s="17">
        <v>1313</v>
      </c>
      <c r="G173" s="8">
        <v>4174.6836329017524</v>
      </c>
      <c r="H173" s="8">
        <v>0</v>
      </c>
      <c r="I173" s="8">
        <v>0</v>
      </c>
      <c r="J173" s="8">
        <v>5.5731835491241437</v>
      </c>
      <c r="K173" s="8">
        <v>0</v>
      </c>
      <c r="L173" s="8">
        <v>48.467951256664129</v>
      </c>
      <c r="M173" s="8">
        <v>971.34144706778375</v>
      </c>
      <c r="N173" s="1">
        <v>5200.0662147753237</v>
      </c>
    </row>
    <row r="174" spans="1:14" s="19" customFormat="1" x14ac:dyDescent="0.2">
      <c r="A174" s="3" t="s">
        <v>2</v>
      </c>
      <c r="B174" s="3" t="s">
        <v>516</v>
      </c>
      <c r="C174" s="17" t="s">
        <v>201</v>
      </c>
      <c r="D174" s="2" t="s">
        <v>200</v>
      </c>
      <c r="E174" s="17"/>
      <c r="F174" s="17"/>
      <c r="G174" s="18">
        <v>24.024329555665439</v>
      </c>
      <c r="H174" s="18">
        <v>0</v>
      </c>
      <c r="I174" s="18">
        <v>0</v>
      </c>
      <c r="J174" s="18">
        <v>3.2072370036170979E-2</v>
      </c>
      <c r="K174" s="18">
        <v>0</v>
      </c>
      <c r="L174" s="18">
        <v>0.27892174264440395</v>
      </c>
      <c r="M174" s="18">
        <v>5.589843228243156</v>
      </c>
      <c r="N174" s="18">
        <v>29.925166896589168</v>
      </c>
    </row>
    <row r="175" spans="1:14" x14ac:dyDescent="0.2">
      <c r="A175" s="3" t="s">
        <v>2</v>
      </c>
      <c r="B175" s="3" t="s">
        <v>516</v>
      </c>
      <c r="C175" s="6"/>
      <c r="D175" s="6"/>
      <c r="E175" s="17"/>
      <c r="F175" s="17"/>
      <c r="G175" s="8"/>
      <c r="H175" s="8"/>
      <c r="I175" s="8"/>
      <c r="J175" s="8"/>
      <c r="K175" s="8"/>
      <c r="L175" s="8"/>
      <c r="M175" s="8"/>
      <c r="N175" s="8"/>
    </row>
    <row r="176" spans="1:14" x14ac:dyDescent="0.2">
      <c r="A176" s="11" t="s">
        <v>86</v>
      </c>
      <c r="B176" s="11" t="s">
        <v>517</v>
      </c>
      <c r="C176" s="12"/>
      <c r="D176" s="7" t="s">
        <v>422</v>
      </c>
      <c r="E176" s="20" t="s">
        <v>423</v>
      </c>
      <c r="F176" s="20"/>
      <c r="G176" s="13"/>
      <c r="H176" s="13"/>
      <c r="I176" s="13"/>
      <c r="J176" s="13"/>
      <c r="K176" s="13"/>
      <c r="L176" s="13"/>
      <c r="M176" s="13"/>
      <c r="N176" s="13"/>
    </row>
    <row r="177" spans="1:14" s="16" customFormat="1" ht="15" x14ac:dyDescent="0.25">
      <c r="A177" s="3" t="s">
        <v>86</v>
      </c>
      <c r="B177" s="3" t="s">
        <v>517</v>
      </c>
      <c r="C177" s="14" t="s">
        <v>202</v>
      </c>
      <c r="D177" s="15" t="s">
        <v>203</v>
      </c>
      <c r="G177" s="1">
        <v>1264649.8899999999</v>
      </c>
      <c r="H177" s="1">
        <v>45900</v>
      </c>
      <c r="I177" s="1">
        <v>0</v>
      </c>
      <c r="J177" s="1">
        <v>1097.6300000000001</v>
      </c>
      <c r="K177" s="1">
        <v>0</v>
      </c>
      <c r="L177" s="1">
        <v>46045.91</v>
      </c>
      <c r="M177" s="1">
        <v>151935.97</v>
      </c>
      <c r="N177" s="1">
        <v>1509629.3999999997</v>
      </c>
    </row>
    <row r="178" spans="1:14" ht="15" x14ac:dyDescent="0.25">
      <c r="A178" s="3" t="s">
        <v>86</v>
      </c>
      <c r="B178" s="3" t="s">
        <v>517</v>
      </c>
      <c r="C178" s="6" t="s">
        <v>202</v>
      </c>
      <c r="D178" s="6" t="s">
        <v>698</v>
      </c>
      <c r="E178" s="17"/>
      <c r="F178" s="17">
        <v>102.9</v>
      </c>
      <c r="G178" s="8">
        <v>12290.086394557822</v>
      </c>
      <c r="H178" s="8">
        <v>446.06413994169094</v>
      </c>
      <c r="I178" s="8">
        <v>0</v>
      </c>
      <c r="J178" s="8">
        <v>10.666958211856171</v>
      </c>
      <c r="K178" s="8">
        <v>0</v>
      </c>
      <c r="L178" s="8">
        <v>447.48211856171042</v>
      </c>
      <c r="M178" s="8">
        <v>1476.5400388726919</v>
      </c>
      <c r="N178" s="1">
        <v>14670.839650145768</v>
      </c>
    </row>
    <row r="179" spans="1:14" ht="15" x14ac:dyDescent="0.25">
      <c r="A179" s="3" t="str">
        <f>A178</f>
        <v>0510</v>
      </c>
      <c r="B179" s="3" t="str">
        <f t="shared" ref="B179" si="55">B178</f>
        <v>CHEYEKIT CARSON R</v>
      </c>
      <c r="C179" s="6" t="str">
        <f t="shared" ref="C179" si="56">C178</f>
        <v xml:space="preserve">$ </v>
      </c>
      <c r="D179" s="6" t="s">
        <v>699</v>
      </c>
      <c r="F179" s="17">
        <v>100</v>
      </c>
      <c r="G179" s="8">
        <v>12646.498899999999</v>
      </c>
      <c r="H179" s="8">
        <v>459</v>
      </c>
      <c r="I179" s="8">
        <v>0</v>
      </c>
      <c r="J179" s="8">
        <v>10.976300000000002</v>
      </c>
      <c r="K179" s="8">
        <v>0</v>
      </c>
      <c r="L179" s="8">
        <v>460.45910000000003</v>
      </c>
      <c r="M179" s="8">
        <v>1519.3597</v>
      </c>
      <c r="N179" s="1">
        <v>15096.293999999996</v>
      </c>
    </row>
    <row r="180" spans="1:14" s="19" customFormat="1" x14ac:dyDescent="0.2">
      <c r="A180" s="3" t="s">
        <v>86</v>
      </c>
      <c r="B180" s="3" t="s">
        <v>517</v>
      </c>
      <c r="C180" s="17" t="s">
        <v>201</v>
      </c>
      <c r="D180" s="2" t="s">
        <v>200</v>
      </c>
      <c r="E180" s="17"/>
      <c r="F180" s="17"/>
      <c r="G180" s="18">
        <v>35.001244465736505</v>
      </c>
      <c r="H180" s="18">
        <v>1.2703572219322345</v>
      </c>
      <c r="I180" s="18">
        <v>0</v>
      </c>
      <c r="J180" s="18">
        <v>3.0378697113496264E-2</v>
      </c>
      <c r="K180" s="18">
        <v>0</v>
      </c>
      <c r="L180" s="18">
        <v>1.2743955187133267</v>
      </c>
      <c r="M180" s="18">
        <v>4.2050753106923597</v>
      </c>
      <c r="N180" s="18">
        <v>41.781451214187918</v>
      </c>
    </row>
    <row r="181" spans="1:14" x14ac:dyDescent="0.2">
      <c r="A181" s="3" t="s">
        <v>86</v>
      </c>
      <c r="B181" s="3" t="s">
        <v>517</v>
      </c>
      <c r="C181" s="6"/>
      <c r="D181" s="6"/>
      <c r="E181" s="17"/>
      <c r="F181" s="17"/>
      <c r="G181" s="8"/>
      <c r="H181" s="8"/>
      <c r="I181" s="8"/>
      <c r="J181" s="8"/>
      <c r="K181" s="8"/>
      <c r="L181" s="8"/>
      <c r="M181" s="8"/>
      <c r="N181" s="8"/>
    </row>
    <row r="182" spans="1:14" x14ac:dyDescent="0.2">
      <c r="A182" s="11" t="s">
        <v>8</v>
      </c>
      <c r="B182" s="11" t="s">
        <v>518</v>
      </c>
      <c r="C182" s="12"/>
      <c r="D182" s="7" t="s">
        <v>422</v>
      </c>
      <c r="E182" s="20" t="s">
        <v>421</v>
      </c>
      <c r="F182" s="20"/>
      <c r="G182" s="13"/>
      <c r="H182" s="13"/>
      <c r="I182" s="13"/>
      <c r="J182" s="13"/>
      <c r="K182" s="13"/>
      <c r="L182" s="13"/>
      <c r="M182" s="13"/>
      <c r="N182" s="13"/>
    </row>
    <row r="183" spans="1:14" s="16" customFormat="1" ht="15" x14ac:dyDescent="0.25">
      <c r="A183" s="3" t="s">
        <v>8</v>
      </c>
      <c r="B183" s="3" t="s">
        <v>518</v>
      </c>
      <c r="C183" s="14" t="s">
        <v>202</v>
      </c>
      <c r="D183" s="15" t="s">
        <v>203</v>
      </c>
      <c r="G183" s="1">
        <v>1976663.6099999999</v>
      </c>
      <c r="H183" s="1">
        <v>40077</v>
      </c>
      <c r="I183" s="1">
        <v>0</v>
      </c>
      <c r="J183" s="1">
        <v>365.88</v>
      </c>
      <c r="K183" s="1">
        <v>0</v>
      </c>
      <c r="L183" s="1">
        <v>26298.31</v>
      </c>
      <c r="M183" s="1">
        <v>677116.08</v>
      </c>
      <c r="N183" s="1">
        <v>2720520.88</v>
      </c>
    </row>
    <row r="184" spans="1:14" ht="15" x14ac:dyDescent="0.25">
      <c r="A184" s="3" t="s">
        <v>8</v>
      </c>
      <c r="B184" s="3" t="s">
        <v>518</v>
      </c>
      <c r="C184" s="6" t="s">
        <v>202</v>
      </c>
      <c r="D184" s="6" t="s">
        <v>698</v>
      </c>
      <c r="E184" s="17"/>
      <c r="F184" s="17">
        <v>178</v>
      </c>
      <c r="G184" s="8">
        <v>11104.851741573033</v>
      </c>
      <c r="H184" s="8">
        <v>225.15168539325842</v>
      </c>
      <c r="I184" s="8">
        <v>0</v>
      </c>
      <c r="J184" s="8">
        <v>2.055505617977528</v>
      </c>
      <c r="K184" s="8">
        <v>0</v>
      </c>
      <c r="L184" s="8">
        <v>147.74331460674159</v>
      </c>
      <c r="M184" s="8">
        <v>3804.0229213483144</v>
      </c>
      <c r="N184" s="1">
        <v>15283.825168539326</v>
      </c>
    </row>
    <row r="185" spans="1:14" ht="15" x14ac:dyDescent="0.25">
      <c r="A185" s="3" t="str">
        <f>A184</f>
        <v>0520</v>
      </c>
      <c r="B185" s="3" t="str">
        <f t="shared" ref="B185" si="57">B184</f>
        <v>CHEYECHEYENNE COU</v>
      </c>
      <c r="C185" s="6" t="str">
        <f t="shared" ref="C185" si="58">C184</f>
        <v xml:space="preserve">$ </v>
      </c>
      <c r="D185" s="6" t="s">
        <v>699</v>
      </c>
      <c r="F185" s="17">
        <v>188</v>
      </c>
      <c r="G185" s="8">
        <v>10514.168138297871</v>
      </c>
      <c r="H185" s="8">
        <v>213.17553191489361</v>
      </c>
      <c r="I185" s="8">
        <v>0</v>
      </c>
      <c r="J185" s="8">
        <v>1.9461702127659575</v>
      </c>
      <c r="K185" s="8">
        <v>0</v>
      </c>
      <c r="L185" s="8">
        <v>139.88462765957448</v>
      </c>
      <c r="M185" s="8">
        <v>3601.6812765957443</v>
      </c>
      <c r="N185" s="1">
        <v>14470.85574468085</v>
      </c>
    </row>
    <row r="186" spans="1:14" s="19" customFormat="1" x14ac:dyDescent="0.2">
      <c r="A186" s="3" t="s">
        <v>8</v>
      </c>
      <c r="B186" s="3" t="s">
        <v>518</v>
      </c>
      <c r="C186" s="17" t="s">
        <v>201</v>
      </c>
      <c r="D186" s="2" t="s">
        <v>200</v>
      </c>
      <c r="E186" s="17"/>
      <c r="F186" s="17"/>
      <c r="G186" s="18">
        <v>41.137845042379155</v>
      </c>
      <c r="H186" s="18">
        <v>0.83407283233358542</v>
      </c>
      <c r="I186" s="18">
        <v>0</v>
      </c>
      <c r="J186" s="18">
        <v>7.6146060806500529E-3</v>
      </c>
      <c r="K186" s="18">
        <v>0</v>
      </c>
      <c r="L186" s="18">
        <v>0.54731406810107175</v>
      </c>
      <c r="M186" s="18">
        <v>14.091976112588631</v>
      </c>
      <c r="N186" s="18">
        <v>56.618822661483094</v>
      </c>
    </row>
    <row r="187" spans="1:14" x14ac:dyDescent="0.2">
      <c r="A187" s="3" t="s">
        <v>8</v>
      </c>
      <c r="B187" s="3" t="s">
        <v>518</v>
      </c>
      <c r="C187" s="6"/>
      <c r="D187" s="6"/>
      <c r="E187" s="17"/>
      <c r="F187" s="17"/>
      <c r="G187" s="8"/>
      <c r="H187" s="8"/>
      <c r="I187" s="8"/>
      <c r="J187" s="8"/>
      <c r="K187" s="8"/>
      <c r="L187" s="8"/>
      <c r="M187" s="8"/>
      <c r="N187" s="8"/>
    </row>
    <row r="188" spans="1:14" x14ac:dyDescent="0.2">
      <c r="A188" s="11" t="s">
        <v>66</v>
      </c>
      <c r="B188" s="11" t="s">
        <v>519</v>
      </c>
      <c r="C188" s="12"/>
      <c r="D188" s="7" t="s">
        <v>420</v>
      </c>
      <c r="E188" s="20" t="s">
        <v>419</v>
      </c>
      <c r="F188" s="20"/>
      <c r="G188" s="13"/>
      <c r="H188" s="13"/>
      <c r="I188" s="13"/>
      <c r="J188" s="13"/>
      <c r="K188" s="13"/>
      <c r="L188" s="13"/>
      <c r="M188" s="13"/>
      <c r="N188" s="13"/>
    </row>
    <row r="189" spans="1:14" s="16" customFormat="1" ht="15" x14ac:dyDescent="0.25">
      <c r="A189" s="3" t="s">
        <v>66</v>
      </c>
      <c r="B189" s="3" t="s">
        <v>519</v>
      </c>
      <c r="C189" s="14" t="s">
        <v>202</v>
      </c>
      <c r="D189" s="15" t="s">
        <v>203</v>
      </c>
      <c r="G189" s="1">
        <v>2137048.23</v>
      </c>
      <c r="H189" s="1">
        <v>0</v>
      </c>
      <c r="I189" s="1">
        <v>0</v>
      </c>
      <c r="J189" s="1">
        <v>1097.6400000000001</v>
      </c>
      <c r="K189" s="1">
        <v>0</v>
      </c>
      <c r="L189" s="1">
        <v>181772.52</v>
      </c>
      <c r="M189" s="1">
        <v>1011679.71</v>
      </c>
      <c r="N189" s="1">
        <v>3331598.1</v>
      </c>
    </row>
    <row r="190" spans="1:14" ht="15" x14ac:dyDescent="0.25">
      <c r="A190" s="3" t="s">
        <v>66</v>
      </c>
      <c r="B190" s="3" t="s">
        <v>519</v>
      </c>
      <c r="C190" s="6" t="s">
        <v>202</v>
      </c>
      <c r="D190" s="6" t="s">
        <v>698</v>
      </c>
      <c r="E190" s="17"/>
      <c r="F190" s="17">
        <v>685.9</v>
      </c>
      <c r="G190" s="8">
        <v>3115.6848374398601</v>
      </c>
      <c r="H190" s="8">
        <v>0</v>
      </c>
      <c r="I190" s="8">
        <v>0</v>
      </c>
      <c r="J190" s="8">
        <v>1.6002915876949995</v>
      </c>
      <c r="K190" s="8">
        <v>0</v>
      </c>
      <c r="L190" s="8">
        <v>265.01315060504447</v>
      </c>
      <c r="M190" s="8">
        <v>1474.9667735821549</v>
      </c>
      <c r="N190" s="1">
        <v>4857.2650532147545</v>
      </c>
    </row>
    <row r="191" spans="1:14" ht="15" x14ac:dyDescent="0.25">
      <c r="A191" s="3" t="str">
        <f>A190</f>
        <v>0540</v>
      </c>
      <c r="B191" s="3" t="str">
        <f t="shared" ref="B191" si="59">B190</f>
        <v xml:space="preserve">CLEARCLEAR CREEK </v>
      </c>
      <c r="C191" s="6" t="str">
        <f t="shared" ref="C191" si="60">C190</f>
        <v xml:space="preserve">$ </v>
      </c>
      <c r="D191" s="6" t="s">
        <v>699</v>
      </c>
      <c r="F191" s="17">
        <v>696</v>
      </c>
      <c r="G191" s="8">
        <v>3070.4715948275862</v>
      </c>
      <c r="H191" s="8">
        <v>0</v>
      </c>
      <c r="I191" s="8">
        <v>0</v>
      </c>
      <c r="J191" s="8">
        <v>1.5770689655172416</v>
      </c>
      <c r="K191" s="8">
        <v>0</v>
      </c>
      <c r="L191" s="8">
        <v>261.16741379310344</v>
      </c>
      <c r="M191" s="8">
        <v>1453.5628017241379</v>
      </c>
      <c r="N191" s="1">
        <v>4786.7788793103446</v>
      </c>
    </row>
    <row r="192" spans="1:14" s="19" customFormat="1" x14ac:dyDescent="0.2">
      <c r="A192" s="3" t="s">
        <v>66</v>
      </c>
      <c r="B192" s="3" t="s">
        <v>519</v>
      </c>
      <c r="C192" s="17" t="s">
        <v>201</v>
      </c>
      <c r="D192" s="2" t="s">
        <v>200</v>
      </c>
      <c r="E192" s="17"/>
      <c r="F192" s="17"/>
      <c r="G192" s="18">
        <v>11.363636178734302</v>
      </c>
      <c r="H192" s="18">
        <v>0</v>
      </c>
      <c r="I192" s="18">
        <v>0</v>
      </c>
      <c r="J192" s="18">
        <v>5.8366402031206945E-3</v>
      </c>
      <c r="K192" s="18">
        <v>0</v>
      </c>
      <c r="L192" s="18">
        <v>0.96656535663292187</v>
      </c>
      <c r="M192" s="18">
        <v>5.3795510987823736</v>
      </c>
      <c r="N192" s="18">
        <v>17.71558927435272</v>
      </c>
    </row>
    <row r="193" spans="1:14" x14ac:dyDescent="0.2">
      <c r="A193" s="3" t="s">
        <v>66</v>
      </c>
      <c r="B193" s="3" t="s">
        <v>519</v>
      </c>
      <c r="C193" s="6"/>
      <c r="D193" s="6"/>
      <c r="E193" s="17"/>
      <c r="F193" s="17"/>
      <c r="G193" s="8"/>
      <c r="H193" s="8"/>
      <c r="I193" s="8"/>
      <c r="J193" s="8"/>
      <c r="K193" s="8"/>
      <c r="L193" s="8"/>
      <c r="M193" s="8"/>
      <c r="N193" s="8"/>
    </row>
    <row r="194" spans="1:14" x14ac:dyDescent="0.2">
      <c r="A194" s="11" t="s">
        <v>123</v>
      </c>
      <c r="B194" s="11" t="s">
        <v>520</v>
      </c>
      <c r="C194" s="12"/>
      <c r="D194" s="7" t="s">
        <v>416</v>
      </c>
      <c r="E194" s="20" t="s">
        <v>418</v>
      </c>
      <c r="F194" s="20"/>
      <c r="G194" s="13"/>
      <c r="H194" s="13"/>
      <c r="I194" s="13"/>
      <c r="J194" s="13"/>
      <c r="K194" s="13"/>
      <c r="L194" s="13"/>
      <c r="M194" s="13"/>
      <c r="N194" s="13"/>
    </row>
    <row r="195" spans="1:14" s="16" customFormat="1" ht="15" x14ac:dyDescent="0.25">
      <c r="A195" s="3" t="s">
        <v>123</v>
      </c>
      <c r="B195" s="3" t="s">
        <v>520</v>
      </c>
      <c r="C195" s="14" t="s">
        <v>202</v>
      </c>
      <c r="D195" s="15" t="s">
        <v>203</v>
      </c>
      <c r="G195" s="1">
        <v>8712052.2200000007</v>
      </c>
      <c r="H195" s="1">
        <v>187192</v>
      </c>
      <c r="I195" s="1">
        <v>0</v>
      </c>
      <c r="J195" s="1">
        <v>0</v>
      </c>
      <c r="K195" s="1">
        <v>0</v>
      </c>
      <c r="L195" s="1">
        <v>69033.929999999993</v>
      </c>
      <c r="M195" s="1">
        <v>12914706.579999998</v>
      </c>
      <c r="N195" s="1">
        <v>21882984.729999997</v>
      </c>
    </row>
    <row r="196" spans="1:14" ht="15" x14ac:dyDescent="0.25">
      <c r="A196" s="3" t="s">
        <v>123</v>
      </c>
      <c r="B196" s="3" t="s">
        <v>520</v>
      </c>
      <c r="C196" s="6" t="s">
        <v>202</v>
      </c>
      <c r="D196" s="6" t="s">
        <v>698</v>
      </c>
      <c r="E196" s="17"/>
      <c r="F196" s="17">
        <v>1060</v>
      </c>
      <c r="G196" s="8">
        <v>8218.9171886792465</v>
      </c>
      <c r="H196" s="8">
        <v>176.59622641509435</v>
      </c>
      <c r="I196" s="8">
        <v>0</v>
      </c>
      <c r="J196" s="8">
        <v>0</v>
      </c>
      <c r="K196" s="8">
        <v>0</v>
      </c>
      <c r="L196" s="8">
        <v>65.126349056603772</v>
      </c>
      <c r="M196" s="8">
        <v>12183.685452830186</v>
      </c>
      <c r="N196" s="1">
        <v>20644.325216981128</v>
      </c>
    </row>
    <row r="197" spans="1:14" ht="15" x14ac:dyDescent="0.25">
      <c r="A197" s="3" t="str">
        <f>A196</f>
        <v>0550</v>
      </c>
      <c r="B197" s="3" t="str">
        <f t="shared" ref="B197" si="61">B196</f>
        <v>CONEJNORTH CONEJO</v>
      </c>
      <c r="C197" s="6" t="str">
        <f t="shared" ref="C197" si="62">C196</f>
        <v xml:space="preserve">$ </v>
      </c>
      <c r="D197" s="6" t="s">
        <v>699</v>
      </c>
      <c r="F197" s="17">
        <v>1005</v>
      </c>
      <c r="G197" s="8">
        <v>8668.7086766169159</v>
      </c>
      <c r="H197" s="8">
        <v>186.26069651741292</v>
      </c>
      <c r="I197" s="8">
        <v>0</v>
      </c>
      <c r="J197" s="8">
        <v>0</v>
      </c>
      <c r="K197" s="8">
        <v>0</v>
      </c>
      <c r="L197" s="8">
        <v>68.690477611940295</v>
      </c>
      <c r="M197" s="8">
        <v>12850.454308457709</v>
      </c>
      <c r="N197" s="1">
        <v>21774.114159203978</v>
      </c>
    </row>
    <row r="198" spans="1:14" s="19" customFormat="1" x14ac:dyDescent="0.2">
      <c r="A198" s="3" t="s">
        <v>123</v>
      </c>
      <c r="B198" s="3" t="s">
        <v>520</v>
      </c>
      <c r="C198" s="17" t="s">
        <v>201</v>
      </c>
      <c r="D198" s="2" t="s">
        <v>200</v>
      </c>
      <c r="E198" s="17"/>
      <c r="F198" s="17"/>
      <c r="G198" s="18">
        <v>32.943164575005689</v>
      </c>
      <c r="H198" s="18">
        <v>0.70783515839904654</v>
      </c>
      <c r="I198" s="18">
        <v>0</v>
      </c>
      <c r="J198" s="18">
        <v>0</v>
      </c>
      <c r="K198" s="18">
        <v>0</v>
      </c>
      <c r="L198" s="18">
        <v>0.26104023022596418</v>
      </c>
      <c r="M198" s="18">
        <v>48.834797308279768</v>
      </c>
      <c r="N198" s="18">
        <v>82.746837271910465</v>
      </c>
    </row>
    <row r="199" spans="1:14" x14ac:dyDescent="0.2">
      <c r="A199" s="3" t="s">
        <v>123</v>
      </c>
      <c r="B199" s="3" t="s">
        <v>520</v>
      </c>
      <c r="C199" s="6"/>
      <c r="D199" s="6"/>
      <c r="E199" s="17"/>
      <c r="F199" s="17"/>
      <c r="G199" s="8"/>
      <c r="H199" s="8"/>
      <c r="I199" s="8"/>
      <c r="J199" s="8"/>
      <c r="K199" s="8"/>
      <c r="L199" s="8"/>
      <c r="M199" s="8"/>
      <c r="N199" s="8"/>
    </row>
    <row r="200" spans="1:14" x14ac:dyDescent="0.2">
      <c r="A200" s="11" t="s">
        <v>108</v>
      </c>
      <c r="B200" s="11" t="s">
        <v>521</v>
      </c>
      <c r="C200" s="12"/>
      <c r="D200" s="7" t="s">
        <v>416</v>
      </c>
      <c r="E200" s="20" t="s">
        <v>417</v>
      </c>
      <c r="F200" s="20"/>
      <c r="G200" s="13"/>
      <c r="H200" s="13"/>
      <c r="I200" s="13"/>
      <c r="J200" s="13"/>
      <c r="K200" s="13"/>
      <c r="L200" s="13"/>
      <c r="M200" s="13"/>
      <c r="N200" s="13"/>
    </row>
    <row r="201" spans="1:14" s="16" customFormat="1" ht="15" x14ac:dyDescent="0.25">
      <c r="A201" s="3" t="s">
        <v>108</v>
      </c>
      <c r="B201" s="3" t="s">
        <v>521</v>
      </c>
      <c r="C201" s="14" t="s">
        <v>202</v>
      </c>
      <c r="D201" s="15" t="s">
        <v>203</v>
      </c>
      <c r="G201" s="1">
        <v>3623029.84</v>
      </c>
      <c r="H201" s="1">
        <v>20686</v>
      </c>
      <c r="I201" s="1">
        <v>0</v>
      </c>
      <c r="J201" s="1">
        <v>0</v>
      </c>
      <c r="K201" s="1">
        <v>0</v>
      </c>
      <c r="L201" s="1">
        <v>24237.18</v>
      </c>
      <c r="M201" s="1">
        <v>479943.56</v>
      </c>
      <c r="N201" s="1">
        <v>4147896.58</v>
      </c>
    </row>
    <row r="202" spans="1:14" ht="15" x14ac:dyDescent="0.25">
      <c r="A202" s="3" t="s">
        <v>108</v>
      </c>
      <c r="B202" s="3" t="s">
        <v>521</v>
      </c>
      <c r="C202" s="6" t="s">
        <v>202</v>
      </c>
      <c r="D202" s="6" t="s">
        <v>698</v>
      </c>
      <c r="E202" s="17"/>
      <c r="F202" s="17">
        <v>356</v>
      </c>
      <c r="G202" s="8">
        <v>10177.05011235955</v>
      </c>
      <c r="H202" s="8">
        <v>58.106741573033709</v>
      </c>
      <c r="I202" s="8">
        <v>0</v>
      </c>
      <c r="J202" s="8">
        <v>0</v>
      </c>
      <c r="K202" s="8">
        <v>0</v>
      </c>
      <c r="L202" s="8">
        <v>68.081966292134837</v>
      </c>
      <c r="M202" s="8">
        <v>1348.1560674157304</v>
      </c>
      <c r="N202" s="1">
        <v>11651.39488764045</v>
      </c>
    </row>
    <row r="203" spans="1:14" ht="15" x14ac:dyDescent="0.25">
      <c r="A203" s="3" t="str">
        <f>A202</f>
        <v>0560</v>
      </c>
      <c r="B203" s="3" t="str">
        <f t="shared" ref="B203" si="63">B202</f>
        <v>CONEJSANFORD 6J</v>
      </c>
      <c r="C203" s="6" t="str">
        <f t="shared" ref="C203" si="64">C202</f>
        <v xml:space="preserve">$ </v>
      </c>
      <c r="D203" s="6" t="s">
        <v>699</v>
      </c>
      <c r="F203" s="17">
        <v>369</v>
      </c>
      <c r="G203" s="8">
        <v>9818.509051490515</v>
      </c>
      <c r="H203" s="8">
        <v>56.05962059620596</v>
      </c>
      <c r="I203" s="8">
        <v>0</v>
      </c>
      <c r="J203" s="8">
        <v>0</v>
      </c>
      <c r="K203" s="8">
        <v>0</v>
      </c>
      <c r="L203" s="8">
        <v>65.683414634146345</v>
      </c>
      <c r="M203" s="8">
        <v>1300.6600542005419</v>
      </c>
      <c r="N203" s="1">
        <v>11240.912140921409</v>
      </c>
    </row>
    <row r="204" spans="1:14" s="19" customFormat="1" x14ac:dyDescent="0.2">
      <c r="A204" s="3" t="s">
        <v>108</v>
      </c>
      <c r="B204" s="3" t="s">
        <v>521</v>
      </c>
      <c r="C204" s="17" t="s">
        <v>201</v>
      </c>
      <c r="D204" s="2" t="s">
        <v>200</v>
      </c>
      <c r="E204" s="17"/>
      <c r="F204" s="17"/>
      <c r="G204" s="18">
        <v>64.50375999699898</v>
      </c>
      <c r="H204" s="18">
        <v>0.36828975697807692</v>
      </c>
      <c r="I204" s="18">
        <v>0</v>
      </c>
      <c r="J204" s="18">
        <v>0</v>
      </c>
      <c r="K204" s="18">
        <v>0</v>
      </c>
      <c r="L204" s="18">
        <v>0.43151431557739084</v>
      </c>
      <c r="M204" s="18">
        <v>8.5448272781394703</v>
      </c>
      <c r="N204" s="18">
        <v>73.848391347693919</v>
      </c>
    </row>
    <row r="205" spans="1:14" x14ac:dyDescent="0.2">
      <c r="A205" s="3" t="s">
        <v>108</v>
      </c>
      <c r="B205" s="3" t="s">
        <v>521</v>
      </c>
      <c r="C205" s="6"/>
      <c r="D205" s="6"/>
      <c r="E205" s="17"/>
      <c r="F205" s="17"/>
      <c r="G205" s="8"/>
      <c r="H205" s="8"/>
      <c r="I205" s="8"/>
      <c r="J205" s="8"/>
      <c r="K205" s="8"/>
      <c r="L205" s="8"/>
      <c r="M205" s="8"/>
      <c r="N205" s="8"/>
    </row>
    <row r="206" spans="1:14" x14ac:dyDescent="0.2">
      <c r="A206" s="11" t="s">
        <v>3</v>
      </c>
      <c r="B206" s="11" t="s">
        <v>522</v>
      </c>
      <c r="C206" s="12"/>
      <c r="D206" s="7" t="s">
        <v>416</v>
      </c>
      <c r="E206" s="20" t="s">
        <v>415</v>
      </c>
      <c r="F206" s="20"/>
      <c r="G206" s="13"/>
      <c r="H206" s="13"/>
      <c r="I206" s="13"/>
      <c r="J206" s="13"/>
      <c r="K206" s="13"/>
      <c r="L206" s="13"/>
      <c r="M206" s="13"/>
      <c r="N206" s="13"/>
    </row>
    <row r="207" spans="1:14" s="16" customFormat="1" ht="15" x14ac:dyDescent="0.25">
      <c r="A207" s="3" t="s">
        <v>3</v>
      </c>
      <c r="B207" s="3" t="s">
        <v>522</v>
      </c>
      <c r="C207" s="14" t="s">
        <v>202</v>
      </c>
      <c r="D207" s="15" t="s">
        <v>203</v>
      </c>
      <c r="G207" s="1">
        <v>1827079.15</v>
      </c>
      <c r="H207" s="1">
        <v>2666</v>
      </c>
      <c r="I207" s="1">
        <v>0</v>
      </c>
      <c r="J207" s="1">
        <v>4344.92</v>
      </c>
      <c r="K207" s="1">
        <v>0</v>
      </c>
      <c r="L207" s="1">
        <v>20461.099999999999</v>
      </c>
      <c r="M207" s="1">
        <v>1140837.17</v>
      </c>
      <c r="N207" s="1">
        <v>2995388.34</v>
      </c>
    </row>
    <row r="208" spans="1:14" ht="15" x14ac:dyDescent="0.25">
      <c r="A208" s="3" t="s">
        <v>3</v>
      </c>
      <c r="B208" s="3" t="s">
        <v>522</v>
      </c>
      <c r="C208" s="6" t="s">
        <v>202</v>
      </c>
      <c r="D208" s="6" t="s">
        <v>698</v>
      </c>
      <c r="E208" s="17"/>
      <c r="F208" s="17">
        <v>162</v>
      </c>
      <c r="G208" s="8">
        <v>11278.26635802469</v>
      </c>
      <c r="H208" s="8">
        <v>16.456790123456791</v>
      </c>
      <c r="I208" s="8">
        <v>0</v>
      </c>
      <c r="J208" s="8">
        <v>26.820493827160494</v>
      </c>
      <c r="K208" s="8">
        <v>0</v>
      </c>
      <c r="L208" s="8">
        <v>126.30308641975307</v>
      </c>
      <c r="M208" s="8">
        <v>7042.2047530864193</v>
      </c>
      <c r="N208" s="1">
        <v>18490.051481481481</v>
      </c>
    </row>
    <row r="209" spans="1:14" ht="15" x14ac:dyDescent="0.25">
      <c r="A209" s="3" t="str">
        <f>A208</f>
        <v>0580</v>
      </c>
      <c r="B209" s="3" t="str">
        <f t="shared" ref="B209" si="65">B208</f>
        <v>CONEJSOUTH CONEJO</v>
      </c>
      <c r="C209" s="6" t="str">
        <f t="shared" ref="C209" si="66">C208</f>
        <v xml:space="preserve">$ </v>
      </c>
      <c r="D209" s="6" t="s">
        <v>699</v>
      </c>
      <c r="F209" s="17">
        <v>149</v>
      </c>
      <c r="G209" s="8">
        <v>12262.276174496643</v>
      </c>
      <c r="H209" s="8">
        <v>17.892617449664428</v>
      </c>
      <c r="I209" s="8">
        <v>0</v>
      </c>
      <c r="J209" s="8">
        <v>29.160536912751677</v>
      </c>
      <c r="K209" s="8">
        <v>0</v>
      </c>
      <c r="L209" s="8">
        <v>137.3228187919463</v>
      </c>
      <c r="M209" s="8">
        <v>7656.6253020134227</v>
      </c>
      <c r="N209" s="1">
        <v>20103.277449664427</v>
      </c>
    </row>
    <row r="210" spans="1:14" s="19" customFormat="1" x14ac:dyDescent="0.2">
      <c r="A210" s="3" t="s">
        <v>3</v>
      </c>
      <c r="B210" s="3" t="s">
        <v>522</v>
      </c>
      <c r="C210" s="17" t="s">
        <v>201</v>
      </c>
      <c r="D210" s="2" t="s">
        <v>200</v>
      </c>
      <c r="E210" s="17"/>
      <c r="F210" s="17"/>
      <c r="G210" s="18">
        <v>34.19419161598973</v>
      </c>
      <c r="H210" s="18">
        <v>4.9894781432007818E-2</v>
      </c>
      <c r="I210" s="18">
        <v>0</v>
      </c>
      <c r="J210" s="18">
        <v>8.1316141687756721E-2</v>
      </c>
      <c r="K210" s="18">
        <v>0</v>
      </c>
      <c r="L210" s="18">
        <v>0.38293402564083084</v>
      </c>
      <c r="M210" s="18">
        <v>21.3510207226783</v>
      </c>
      <c r="N210" s="18">
        <v>56.059357287428625</v>
      </c>
    </row>
    <row r="211" spans="1:14" x14ac:dyDescent="0.2">
      <c r="A211" s="3" t="s">
        <v>3</v>
      </c>
      <c r="B211" s="3" t="s">
        <v>522</v>
      </c>
      <c r="C211" s="6"/>
      <c r="D211" s="6"/>
      <c r="E211" s="17"/>
      <c r="F211" s="17"/>
      <c r="G211" s="8"/>
      <c r="H211" s="8"/>
      <c r="I211" s="8"/>
      <c r="J211" s="8"/>
      <c r="K211" s="8"/>
      <c r="L211" s="8"/>
      <c r="M211" s="8"/>
      <c r="N211" s="8"/>
    </row>
    <row r="212" spans="1:14" x14ac:dyDescent="0.2">
      <c r="A212" s="11" t="s">
        <v>12</v>
      </c>
      <c r="B212" s="11" t="s">
        <v>523</v>
      </c>
      <c r="C212" s="12"/>
      <c r="D212" s="7" t="s">
        <v>413</v>
      </c>
      <c r="E212" s="20" t="s">
        <v>414</v>
      </c>
      <c r="F212" s="20"/>
      <c r="G212" s="13"/>
      <c r="H212" s="13"/>
      <c r="I212" s="13"/>
      <c r="J212" s="13"/>
      <c r="K212" s="13"/>
      <c r="L212" s="13"/>
      <c r="M212" s="13"/>
      <c r="N212" s="13"/>
    </row>
    <row r="213" spans="1:14" s="16" customFormat="1" ht="15" x14ac:dyDescent="0.25">
      <c r="A213" s="3" t="s">
        <v>12</v>
      </c>
      <c r="B213" s="3" t="s">
        <v>523</v>
      </c>
      <c r="C213" s="14" t="s">
        <v>202</v>
      </c>
      <c r="D213" s="15" t="s">
        <v>203</v>
      </c>
      <c r="G213" s="1">
        <v>2002728.27</v>
      </c>
      <c r="H213" s="1">
        <v>0</v>
      </c>
      <c r="I213" s="1">
        <v>0</v>
      </c>
      <c r="J213" s="1">
        <v>0</v>
      </c>
      <c r="K213" s="1">
        <v>0</v>
      </c>
      <c r="L213" s="1">
        <v>39021.589999999997</v>
      </c>
      <c r="M213" s="1">
        <v>420531.68</v>
      </c>
      <c r="N213" s="1">
        <v>2462281.54</v>
      </c>
    </row>
    <row r="214" spans="1:14" ht="15" x14ac:dyDescent="0.25">
      <c r="A214" s="3" t="s">
        <v>12</v>
      </c>
      <c r="B214" s="3" t="s">
        <v>523</v>
      </c>
      <c r="C214" s="6" t="s">
        <v>202</v>
      </c>
      <c r="D214" s="6" t="s">
        <v>698</v>
      </c>
      <c r="E214" s="17"/>
      <c r="F214" s="17">
        <v>214.4</v>
      </c>
      <c r="G214" s="8">
        <v>9341.0833488805965</v>
      </c>
      <c r="H214" s="8">
        <v>0</v>
      </c>
      <c r="I214" s="8">
        <v>0</v>
      </c>
      <c r="J214" s="8">
        <v>0</v>
      </c>
      <c r="K214" s="8">
        <v>0</v>
      </c>
      <c r="L214" s="8">
        <v>182.00368470149252</v>
      </c>
      <c r="M214" s="8">
        <v>1961.4350746268656</v>
      </c>
      <c r="N214" s="1">
        <v>11484.522108208956</v>
      </c>
    </row>
    <row r="215" spans="1:14" ht="15" x14ac:dyDescent="0.25">
      <c r="A215" s="3" t="str">
        <f>A214</f>
        <v>0640</v>
      </c>
      <c r="B215" s="3" t="str">
        <f t="shared" ref="B215" si="67">B214</f>
        <v>COSTICENTENNIAL R</v>
      </c>
      <c r="C215" s="6" t="str">
        <f t="shared" ref="C215" si="68">C214</f>
        <v xml:space="preserve">$ </v>
      </c>
      <c r="D215" s="6" t="s">
        <v>699</v>
      </c>
      <c r="F215" s="17">
        <v>203</v>
      </c>
      <c r="G215" s="8">
        <v>9865.6565024630545</v>
      </c>
      <c r="H215" s="8">
        <v>0</v>
      </c>
      <c r="I215" s="8">
        <v>0</v>
      </c>
      <c r="J215" s="8">
        <v>0</v>
      </c>
      <c r="K215" s="8">
        <v>0</v>
      </c>
      <c r="L215" s="8">
        <v>192.22458128078816</v>
      </c>
      <c r="M215" s="8">
        <v>2071.5846305418718</v>
      </c>
      <c r="N215" s="1">
        <v>12129.465714285714</v>
      </c>
    </row>
    <row r="216" spans="1:14" s="19" customFormat="1" x14ac:dyDescent="0.2">
      <c r="A216" s="3" t="s">
        <v>12</v>
      </c>
      <c r="B216" s="3" t="s">
        <v>523</v>
      </c>
      <c r="C216" s="17" t="s">
        <v>201</v>
      </c>
      <c r="D216" s="2" t="s">
        <v>200</v>
      </c>
      <c r="E216" s="17"/>
      <c r="F216" s="17"/>
      <c r="G216" s="18">
        <v>36.101001349084413</v>
      </c>
      <c r="H216" s="18">
        <v>0</v>
      </c>
      <c r="I216" s="18">
        <v>0</v>
      </c>
      <c r="J216" s="18">
        <v>0</v>
      </c>
      <c r="K216" s="18">
        <v>0</v>
      </c>
      <c r="L216" s="18">
        <v>0.70339970446086475</v>
      </c>
      <c r="M216" s="18">
        <v>7.5804665937095574</v>
      </c>
      <c r="N216" s="18">
        <v>44.384867647254836</v>
      </c>
    </row>
    <row r="217" spans="1:14" x14ac:dyDescent="0.2">
      <c r="A217" s="3" t="s">
        <v>12</v>
      </c>
      <c r="B217" s="3" t="s">
        <v>523</v>
      </c>
      <c r="C217" s="6"/>
      <c r="D217" s="6"/>
      <c r="E217" s="17"/>
      <c r="F217" s="17"/>
      <c r="G217" s="8"/>
      <c r="H217" s="8"/>
      <c r="I217" s="8"/>
      <c r="J217" s="8"/>
      <c r="K217" s="8"/>
      <c r="L217" s="8"/>
      <c r="M217" s="8"/>
      <c r="N217" s="8"/>
    </row>
    <row r="218" spans="1:14" x14ac:dyDescent="0.2">
      <c r="A218" s="11" t="s">
        <v>30</v>
      </c>
      <c r="B218" s="11" t="s">
        <v>524</v>
      </c>
      <c r="C218" s="12"/>
      <c r="D218" s="7" t="s">
        <v>413</v>
      </c>
      <c r="E218" s="20" t="s">
        <v>412</v>
      </c>
      <c r="F218" s="20"/>
      <c r="G218" s="13"/>
      <c r="H218" s="13"/>
      <c r="I218" s="13"/>
      <c r="J218" s="13"/>
      <c r="K218" s="13"/>
      <c r="L218" s="13"/>
      <c r="M218" s="13"/>
      <c r="N218" s="13"/>
    </row>
    <row r="219" spans="1:14" s="16" customFormat="1" ht="15" x14ac:dyDescent="0.25">
      <c r="A219" s="3" t="s">
        <v>30</v>
      </c>
      <c r="B219" s="3" t="s">
        <v>524</v>
      </c>
      <c r="C219" s="14" t="s">
        <v>202</v>
      </c>
      <c r="D219" s="15" t="s">
        <v>203</v>
      </c>
      <c r="G219" s="1">
        <v>1475811.21</v>
      </c>
      <c r="H219" s="1">
        <v>15360.7</v>
      </c>
      <c r="I219" s="1">
        <v>0</v>
      </c>
      <c r="J219" s="1">
        <v>4024.67</v>
      </c>
      <c r="K219" s="1">
        <v>0</v>
      </c>
      <c r="L219" s="1">
        <v>43401.95</v>
      </c>
      <c r="M219" s="1">
        <v>10462456.040000001</v>
      </c>
      <c r="N219" s="1">
        <v>12001054.57</v>
      </c>
    </row>
    <row r="220" spans="1:14" ht="15" x14ac:dyDescent="0.25">
      <c r="A220" s="3" t="s">
        <v>30</v>
      </c>
      <c r="B220" s="3" t="s">
        <v>524</v>
      </c>
      <c r="C220" s="6" t="s">
        <v>202</v>
      </c>
      <c r="D220" s="6" t="s">
        <v>698</v>
      </c>
      <c r="E220" s="17"/>
      <c r="F220" s="17">
        <v>277.7</v>
      </c>
      <c r="G220" s="8">
        <v>5314.4083903492983</v>
      </c>
      <c r="H220" s="8">
        <v>55.314007922218224</v>
      </c>
      <c r="I220" s="8">
        <v>0</v>
      </c>
      <c r="J220" s="8">
        <v>14.492870003601009</v>
      </c>
      <c r="K220" s="8">
        <v>0</v>
      </c>
      <c r="L220" s="8">
        <v>156.29078141879725</v>
      </c>
      <c r="M220" s="8">
        <v>37675.39085343897</v>
      </c>
      <c r="N220" s="1">
        <v>43215.896903132882</v>
      </c>
    </row>
    <row r="221" spans="1:14" ht="15" x14ac:dyDescent="0.25">
      <c r="A221" s="3" t="str">
        <f>A220</f>
        <v>0740</v>
      </c>
      <c r="B221" s="3" t="str">
        <f t="shared" ref="B221" si="69">B220</f>
        <v>COSTISIERRA GRAND</v>
      </c>
      <c r="C221" s="6" t="str">
        <f t="shared" ref="C221" si="70">C220</f>
        <v xml:space="preserve">$ </v>
      </c>
      <c r="D221" s="6" t="s">
        <v>699</v>
      </c>
      <c r="F221" s="17">
        <v>259</v>
      </c>
      <c r="G221" s="8">
        <v>5698.1127799227797</v>
      </c>
      <c r="H221" s="8">
        <v>59.307722007722013</v>
      </c>
      <c r="I221" s="8">
        <v>0</v>
      </c>
      <c r="J221" s="8">
        <v>15.539266409266409</v>
      </c>
      <c r="K221" s="8">
        <v>0</v>
      </c>
      <c r="L221" s="8">
        <v>167.57509652509651</v>
      </c>
      <c r="M221" s="8">
        <v>40395.583166023171</v>
      </c>
      <c r="N221" s="1">
        <v>46336.118030888028</v>
      </c>
    </row>
    <row r="222" spans="1:14" s="19" customFormat="1" x14ac:dyDescent="0.2">
      <c r="A222" s="3" t="s">
        <v>30</v>
      </c>
      <c r="B222" s="3" t="s">
        <v>524</v>
      </c>
      <c r="C222" s="17" t="s">
        <v>201</v>
      </c>
      <c r="D222" s="2" t="s">
        <v>200</v>
      </c>
      <c r="E222" s="17"/>
      <c r="F222" s="17"/>
      <c r="G222" s="18">
        <v>8.8535667241696192</v>
      </c>
      <c r="H222" s="18">
        <v>9.2150663620418141E-2</v>
      </c>
      <c r="I222" s="18">
        <v>0</v>
      </c>
      <c r="J222" s="18">
        <v>2.4144473321735877E-2</v>
      </c>
      <c r="K222" s="18">
        <v>0</v>
      </c>
      <c r="L222" s="18">
        <v>0.26037345270203877</v>
      </c>
      <c r="M222" s="18">
        <v>62.765516362239495</v>
      </c>
      <c r="N222" s="18">
        <v>71.995751676053303</v>
      </c>
    </row>
    <row r="223" spans="1:14" x14ac:dyDescent="0.2">
      <c r="A223" s="3" t="s">
        <v>30</v>
      </c>
      <c r="B223" s="3" t="s">
        <v>524</v>
      </c>
      <c r="C223" s="6"/>
      <c r="D223" s="6"/>
      <c r="E223" s="17"/>
      <c r="F223" s="17"/>
      <c r="G223" s="8"/>
      <c r="H223" s="8"/>
      <c r="I223" s="8"/>
      <c r="J223" s="8"/>
      <c r="K223" s="8"/>
      <c r="L223" s="8"/>
      <c r="M223" s="8"/>
      <c r="N223" s="8"/>
    </row>
    <row r="224" spans="1:14" x14ac:dyDescent="0.2">
      <c r="A224" s="11" t="s">
        <v>38</v>
      </c>
      <c r="B224" s="11" t="s">
        <v>525</v>
      </c>
      <c r="C224" s="12"/>
      <c r="D224" s="7" t="s">
        <v>411</v>
      </c>
      <c r="E224" s="20" t="s">
        <v>410</v>
      </c>
      <c r="F224" s="20"/>
      <c r="G224" s="13"/>
      <c r="H224" s="13"/>
      <c r="I224" s="13"/>
      <c r="J224" s="13"/>
      <c r="K224" s="13"/>
      <c r="L224" s="13"/>
      <c r="M224" s="13"/>
      <c r="N224" s="13"/>
    </row>
    <row r="225" spans="1:14" s="16" customFormat="1" ht="15" x14ac:dyDescent="0.25">
      <c r="A225" s="3" t="s">
        <v>38</v>
      </c>
      <c r="B225" s="3" t="s">
        <v>525</v>
      </c>
      <c r="C225" s="14" t="s">
        <v>202</v>
      </c>
      <c r="D225" s="15" t="s">
        <v>203</v>
      </c>
      <c r="G225" s="1">
        <v>3439000.65</v>
      </c>
      <c r="H225" s="1">
        <v>22638.15</v>
      </c>
      <c r="I225" s="1">
        <v>0</v>
      </c>
      <c r="J225" s="1">
        <v>0</v>
      </c>
      <c r="K225" s="1">
        <v>0</v>
      </c>
      <c r="L225" s="1">
        <v>24354.12</v>
      </c>
      <c r="M225" s="1">
        <v>565314.18999999994</v>
      </c>
      <c r="N225" s="1">
        <v>4051307.11</v>
      </c>
    </row>
    <row r="226" spans="1:14" ht="15" x14ac:dyDescent="0.25">
      <c r="A226" s="3" t="s">
        <v>38</v>
      </c>
      <c r="B226" s="3" t="s">
        <v>525</v>
      </c>
      <c r="C226" s="6" t="s">
        <v>202</v>
      </c>
      <c r="D226" s="6" t="s">
        <v>698</v>
      </c>
      <c r="E226" s="17"/>
      <c r="F226" s="17">
        <v>442.1</v>
      </c>
      <c r="G226" s="8">
        <v>7778.784551006559</v>
      </c>
      <c r="H226" s="8">
        <v>51.205948880343811</v>
      </c>
      <c r="I226" s="8">
        <v>0</v>
      </c>
      <c r="J226" s="8">
        <v>0</v>
      </c>
      <c r="K226" s="8">
        <v>0</v>
      </c>
      <c r="L226" s="8">
        <v>55.087355801854777</v>
      </c>
      <c r="M226" s="8">
        <v>1278.7020809771543</v>
      </c>
      <c r="N226" s="1">
        <v>9163.7799366659128</v>
      </c>
    </row>
    <row r="227" spans="1:14" ht="15" x14ac:dyDescent="0.25">
      <c r="A227" s="3" t="str">
        <f>A226</f>
        <v>0770</v>
      </c>
      <c r="B227" s="3" t="str">
        <f t="shared" ref="B227" si="71">B226</f>
        <v>CROWLCROWLEY COUN</v>
      </c>
      <c r="C227" s="6" t="str">
        <f t="shared" ref="C227" si="72">C226</f>
        <v xml:space="preserve">$ </v>
      </c>
      <c r="D227" s="6" t="s">
        <v>699</v>
      </c>
      <c r="F227" s="17">
        <v>405</v>
      </c>
      <c r="G227" s="8">
        <v>8491.3596296296291</v>
      </c>
      <c r="H227" s="8">
        <v>55.896666666666668</v>
      </c>
      <c r="I227" s="8">
        <v>0</v>
      </c>
      <c r="J227" s="8">
        <v>0</v>
      </c>
      <c r="K227" s="8">
        <v>0</v>
      </c>
      <c r="L227" s="8">
        <v>60.133629629629624</v>
      </c>
      <c r="M227" s="8">
        <v>1395.8375061728393</v>
      </c>
      <c r="N227" s="1">
        <v>10003.227432098765</v>
      </c>
    </row>
    <row r="228" spans="1:14" s="19" customFormat="1" x14ac:dyDescent="0.2">
      <c r="A228" s="3" t="s">
        <v>38</v>
      </c>
      <c r="B228" s="3" t="s">
        <v>525</v>
      </c>
      <c r="C228" s="17" t="s">
        <v>201</v>
      </c>
      <c r="D228" s="2" t="s">
        <v>200</v>
      </c>
      <c r="E228" s="17"/>
      <c r="F228" s="17"/>
      <c r="G228" s="18">
        <v>49.418407531650139</v>
      </c>
      <c r="H228" s="18">
        <v>0.32531000610966027</v>
      </c>
      <c r="I228" s="18">
        <v>0</v>
      </c>
      <c r="J228" s="18">
        <v>0</v>
      </c>
      <c r="K228" s="18">
        <v>0</v>
      </c>
      <c r="L228" s="18">
        <v>0.34996847913788887</v>
      </c>
      <c r="M228" s="18">
        <v>8.1235596814570812</v>
      </c>
      <c r="N228" s="18">
        <v>58.217245698354766</v>
      </c>
    </row>
    <row r="229" spans="1:14" x14ac:dyDescent="0.2">
      <c r="A229" s="3" t="s">
        <v>38</v>
      </c>
      <c r="B229" s="3" t="s">
        <v>525</v>
      </c>
      <c r="C229" s="6"/>
      <c r="D229" s="6"/>
      <c r="E229" s="17"/>
      <c r="F229" s="17"/>
      <c r="G229" s="8"/>
      <c r="H229" s="8"/>
      <c r="I229" s="8"/>
      <c r="J229" s="8"/>
      <c r="K229" s="8"/>
      <c r="L229" s="8"/>
      <c r="M229" s="8"/>
      <c r="N229" s="8"/>
    </row>
    <row r="230" spans="1:14" x14ac:dyDescent="0.2">
      <c r="A230" s="11" t="s">
        <v>175</v>
      </c>
      <c r="B230" s="11" t="s">
        <v>526</v>
      </c>
      <c r="C230" s="12"/>
      <c r="D230" s="7" t="s">
        <v>409</v>
      </c>
      <c r="E230" s="20" t="s">
        <v>708</v>
      </c>
      <c r="F230" s="20"/>
      <c r="G230" s="13"/>
      <c r="H230" s="13"/>
      <c r="I230" s="13"/>
      <c r="J230" s="13"/>
      <c r="K230" s="13"/>
      <c r="L230" s="13"/>
      <c r="M230" s="13"/>
      <c r="N230" s="13"/>
    </row>
    <row r="231" spans="1:14" s="16" customFormat="1" ht="15" x14ac:dyDescent="0.25">
      <c r="A231" s="3" t="s">
        <v>175</v>
      </c>
      <c r="B231" s="3" t="s">
        <v>526</v>
      </c>
      <c r="C231" s="14" t="s">
        <v>202</v>
      </c>
      <c r="D231" s="15" t="s">
        <v>203</v>
      </c>
      <c r="G231" s="1">
        <v>765667.33</v>
      </c>
      <c r="H231" s="1">
        <v>0</v>
      </c>
      <c r="I231" s="1">
        <v>0</v>
      </c>
      <c r="J231" s="1">
        <v>0</v>
      </c>
      <c r="K231" s="1">
        <v>0</v>
      </c>
      <c r="L231" s="1">
        <v>37375.74</v>
      </c>
      <c r="M231" s="1">
        <v>391554.39999999997</v>
      </c>
      <c r="N231" s="1">
        <v>1194597.47</v>
      </c>
    </row>
    <row r="232" spans="1:14" ht="15" x14ac:dyDescent="0.25">
      <c r="A232" s="3" t="s">
        <v>175</v>
      </c>
      <c r="B232" s="3" t="s">
        <v>526</v>
      </c>
      <c r="C232" s="6" t="s">
        <v>202</v>
      </c>
      <c r="D232" s="6" t="s">
        <v>698</v>
      </c>
      <c r="E232" s="17"/>
      <c r="F232" s="17">
        <v>354.6</v>
      </c>
      <c r="G232" s="8">
        <v>2159.2423293852225</v>
      </c>
      <c r="H232" s="8">
        <v>0</v>
      </c>
      <c r="I232" s="8">
        <v>0</v>
      </c>
      <c r="J232" s="8">
        <v>0</v>
      </c>
      <c r="K232" s="8">
        <v>0</v>
      </c>
      <c r="L232" s="8">
        <v>105.40253807106598</v>
      </c>
      <c r="M232" s="8">
        <v>1104.2143260011278</v>
      </c>
      <c r="N232" s="1">
        <v>3368.8591934574165</v>
      </c>
    </row>
    <row r="233" spans="1:14" ht="15" x14ac:dyDescent="0.25">
      <c r="A233" s="3" t="str">
        <f>A232</f>
        <v>0860</v>
      </c>
      <c r="B233" s="3" t="str">
        <f t="shared" ref="B233" si="73">B232</f>
        <v>CUSTECONSOLIDATED</v>
      </c>
      <c r="C233" s="6" t="str">
        <f t="shared" ref="C233" si="74">C232</f>
        <v xml:space="preserve">$ </v>
      </c>
      <c r="D233" s="6" t="s">
        <v>699</v>
      </c>
      <c r="F233" s="17">
        <v>361</v>
      </c>
      <c r="G233" s="8">
        <v>2120.962132963989</v>
      </c>
      <c r="H233" s="8">
        <v>0</v>
      </c>
      <c r="I233" s="8">
        <v>0</v>
      </c>
      <c r="J233" s="8">
        <v>0</v>
      </c>
      <c r="K233" s="8">
        <v>0</v>
      </c>
      <c r="L233" s="8">
        <v>103.53390581717451</v>
      </c>
      <c r="M233" s="8">
        <v>1084.6382271468144</v>
      </c>
      <c r="N233" s="1">
        <v>3309.1342659279776</v>
      </c>
    </row>
    <row r="234" spans="1:14" s="19" customFormat="1" x14ac:dyDescent="0.2">
      <c r="A234" s="3" t="s">
        <v>175</v>
      </c>
      <c r="B234" s="3" t="s">
        <v>526</v>
      </c>
      <c r="C234" s="17" t="s">
        <v>201</v>
      </c>
      <c r="D234" s="2" t="s">
        <v>200</v>
      </c>
      <c r="E234" s="17"/>
      <c r="F234" s="17"/>
      <c r="G234" s="18">
        <v>11.175779783459554</v>
      </c>
      <c r="H234" s="18">
        <v>0</v>
      </c>
      <c r="I234" s="18">
        <v>0</v>
      </c>
      <c r="J234" s="18">
        <v>0</v>
      </c>
      <c r="K234" s="18">
        <v>0</v>
      </c>
      <c r="L234" s="18">
        <v>0.54554115490841248</v>
      </c>
      <c r="M234" s="18">
        <v>5.7151788723238788</v>
      </c>
      <c r="N234" s="18">
        <v>17.436499810691846</v>
      </c>
    </row>
    <row r="235" spans="1:14" x14ac:dyDescent="0.2">
      <c r="A235" s="3" t="s">
        <v>175</v>
      </c>
      <c r="B235" s="3" t="s">
        <v>526</v>
      </c>
      <c r="C235" s="6"/>
      <c r="D235" s="6"/>
      <c r="E235" s="17"/>
      <c r="F235" s="17"/>
      <c r="G235" s="8"/>
      <c r="H235" s="8"/>
      <c r="I235" s="8"/>
      <c r="J235" s="8"/>
      <c r="K235" s="8"/>
      <c r="L235" s="8"/>
      <c r="M235" s="8"/>
      <c r="N235" s="8"/>
    </row>
    <row r="236" spans="1:14" x14ac:dyDescent="0.2">
      <c r="A236" s="11" t="s">
        <v>106</v>
      </c>
      <c r="B236" s="11" t="s">
        <v>527</v>
      </c>
      <c r="C236" s="12"/>
      <c r="D236" s="7" t="s">
        <v>408</v>
      </c>
      <c r="E236" s="20" t="s">
        <v>407</v>
      </c>
      <c r="F236" s="20"/>
      <c r="G236" s="13"/>
      <c r="H236" s="13"/>
      <c r="I236" s="13"/>
      <c r="J236" s="13"/>
      <c r="K236" s="13"/>
      <c r="L236" s="13"/>
      <c r="M236" s="13"/>
      <c r="N236" s="13"/>
    </row>
    <row r="237" spans="1:14" s="16" customFormat="1" ht="15" x14ac:dyDescent="0.25">
      <c r="A237" s="3" t="s">
        <v>106</v>
      </c>
      <c r="B237" s="3" t="s">
        <v>527</v>
      </c>
      <c r="C237" s="14" t="s">
        <v>202</v>
      </c>
      <c r="D237" s="15" t="s">
        <v>203</v>
      </c>
      <c r="G237" s="1">
        <v>28943756.030000001</v>
      </c>
      <c r="H237" s="1">
        <v>333515</v>
      </c>
      <c r="I237" s="1">
        <v>1308258.1399999999</v>
      </c>
      <c r="J237" s="1">
        <v>59121.96</v>
      </c>
      <c r="K237" s="1">
        <v>66636.649999999994</v>
      </c>
      <c r="L237" s="1">
        <v>223436.72</v>
      </c>
      <c r="M237" s="1">
        <v>6240006.1699999999</v>
      </c>
      <c r="N237" s="1">
        <v>37174730.670000002</v>
      </c>
    </row>
    <row r="238" spans="1:14" ht="15" x14ac:dyDescent="0.25">
      <c r="A238" s="3" t="s">
        <v>106</v>
      </c>
      <c r="B238" s="3" t="s">
        <v>527</v>
      </c>
      <c r="C238" s="6" t="s">
        <v>202</v>
      </c>
      <c r="D238" s="6" t="s">
        <v>698</v>
      </c>
      <c r="E238" s="17"/>
      <c r="F238" s="17">
        <v>4692.7</v>
      </c>
      <c r="G238" s="8">
        <v>6167.8257783365661</v>
      </c>
      <c r="H238" s="8">
        <v>71.071025209367747</v>
      </c>
      <c r="I238" s="8">
        <v>278.78580348200393</v>
      </c>
      <c r="J238" s="8">
        <v>12.598708632556951</v>
      </c>
      <c r="K238" s="8">
        <v>14.200066060050716</v>
      </c>
      <c r="L238" s="8">
        <v>47.613680823406568</v>
      </c>
      <c r="M238" s="8">
        <v>1329.7262066614103</v>
      </c>
      <c r="N238" s="1">
        <v>7921.8212692053621</v>
      </c>
    </row>
    <row r="239" spans="1:14" ht="15" x14ac:dyDescent="0.25">
      <c r="A239" s="3" t="str">
        <f>A238</f>
        <v>0870</v>
      </c>
      <c r="B239" s="3" t="str">
        <f t="shared" ref="B239" si="75">B238</f>
        <v>DELTADELTA COUNTY</v>
      </c>
      <c r="C239" s="6" t="str">
        <f t="shared" ref="C239" si="76">C238</f>
        <v xml:space="preserve">$ </v>
      </c>
      <c r="D239" s="6" t="s">
        <v>699</v>
      </c>
      <c r="F239" s="17">
        <v>4738</v>
      </c>
      <c r="G239" s="8">
        <v>6108.8552195019001</v>
      </c>
      <c r="H239" s="8">
        <v>70.391515407344869</v>
      </c>
      <c r="I239" s="8">
        <v>276.12033347403968</v>
      </c>
      <c r="J239" s="8">
        <v>12.478252427184465</v>
      </c>
      <c r="K239" s="8">
        <v>14.064299282397634</v>
      </c>
      <c r="L239" s="8">
        <v>47.158446601941748</v>
      </c>
      <c r="M239" s="8">
        <v>1317.0126994512452</v>
      </c>
      <c r="N239" s="1">
        <v>7846.080766146054</v>
      </c>
    </row>
    <row r="240" spans="1:14" s="19" customFormat="1" x14ac:dyDescent="0.2">
      <c r="A240" s="3" t="s">
        <v>106</v>
      </c>
      <c r="B240" s="3" t="s">
        <v>527</v>
      </c>
      <c r="C240" s="17" t="s">
        <v>201</v>
      </c>
      <c r="D240" s="2" t="s">
        <v>200</v>
      </c>
      <c r="E240" s="17"/>
      <c r="F240" s="17"/>
      <c r="G240" s="18">
        <v>41.824656857310394</v>
      </c>
      <c r="H240" s="18">
        <v>0.48193988428135176</v>
      </c>
      <c r="I240" s="18">
        <v>1.8904750209188084</v>
      </c>
      <c r="J240" s="18">
        <v>8.5433130626468679E-2</v>
      </c>
      <c r="K240" s="18">
        <v>9.6292098975749016E-2</v>
      </c>
      <c r="L240" s="18">
        <v>0.32287323502992304</v>
      </c>
      <c r="M240" s="18">
        <v>9.0170092843941667</v>
      </c>
      <c r="N240" s="18">
        <v>53.718679511536862</v>
      </c>
    </row>
    <row r="241" spans="1:14" x14ac:dyDescent="0.2">
      <c r="A241" s="3" t="s">
        <v>106</v>
      </c>
      <c r="B241" s="3" t="s">
        <v>527</v>
      </c>
      <c r="C241" s="6"/>
      <c r="D241" s="6"/>
      <c r="E241" s="17"/>
      <c r="F241" s="17"/>
      <c r="G241" s="8"/>
      <c r="H241" s="8"/>
      <c r="I241" s="8"/>
      <c r="J241" s="8"/>
      <c r="K241" s="8"/>
      <c r="L241" s="8"/>
      <c r="M241" s="8"/>
      <c r="N241" s="8"/>
    </row>
    <row r="242" spans="1:14" x14ac:dyDescent="0.2">
      <c r="A242" s="11" t="s">
        <v>189</v>
      </c>
      <c r="B242" s="11" t="s">
        <v>528</v>
      </c>
      <c r="C242" s="12"/>
      <c r="D242" s="7" t="s">
        <v>406</v>
      </c>
      <c r="E242" s="20" t="s">
        <v>405</v>
      </c>
      <c r="F242" s="20"/>
      <c r="G242" s="13"/>
      <c r="H242" s="13"/>
      <c r="I242" s="13"/>
      <c r="J242" s="13"/>
      <c r="K242" s="13"/>
      <c r="L242" s="13"/>
      <c r="M242" s="13"/>
      <c r="N242" s="13"/>
    </row>
    <row r="243" spans="1:14" s="16" customFormat="1" ht="15" x14ac:dyDescent="0.25">
      <c r="A243" s="3" t="s">
        <v>189</v>
      </c>
      <c r="B243" s="3" t="s">
        <v>528</v>
      </c>
      <c r="C243" s="14" t="s">
        <v>202</v>
      </c>
      <c r="D243" s="15" t="s">
        <v>203</v>
      </c>
      <c r="G243" s="1">
        <v>206480692.69999999</v>
      </c>
      <c r="H243" s="1">
        <v>12390806.6</v>
      </c>
      <c r="I243" s="1">
        <v>22244924.640000001</v>
      </c>
      <c r="J243" s="1">
        <v>5728604.4900000002</v>
      </c>
      <c r="K243" s="1">
        <v>985450.11</v>
      </c>
      <c r="L243" s="1">
        <v>6434196.71</v>
      </c>
      <c r="M243" s="1">
        <v>41288924.080000006</v>
      </c>
      <c r="N243" s="1">
        <v>295553599.33000004</v>
      </c>
    </row>
    <row r="244" spans="1:14" ht="15" x14ac:dyDescent="0.25">
      <c r="A244" s="3" t="s">
        <v>189</v>
      </c>
      <c r="B244" s="3" t="s">
        <v>528</v>
      </c>
      <c r="C244" s="6" t="s">
        <v>202</v>
      </c>
      <c r="D244" s="6" t="s">
        <v>698</v>
      </c>
      <c r="E244" s="17"/>
      <c r="F244" s="17">
        <v>89410.4</v>
      </c>
      <c r="G244" s="8">
        <v>2309.3587848840853</v>
      </c>
      <c r="H244" s="8">
        <v>138.58350482717896</v>
      </c>
      <c r="I244" s="8">
        <v>248.79571772411265</v>
      </c>
      <c r="J244" s="8">
        <v>64.070896562368588</v>
      </c>
      <c r="K244" s="8">
        <v>11.021649718600969</v>
      </c>
      <c r="L244" s="8">
        <v>71.962508947504986</v>
      </c>
      <c r="M244" s="8">
        <v>461.79106770577033</v>
      </c>
      <c r="N244" s="1">
        <v>3305.584130369622</v>
      </c>
    </row>
    <row r="245" spans="1:14" ht="15" x14ac:dyDescent="0.25">
      <c r="A245" s="3" t="str">
        <f>A244</f>
        <v>0880</v>
      </c>
      <c r="B245" s="3" t="str">
        <f t="shared" ref="B245" si="77">B244</f>
        <v>DENVEDENVER COUNT</v>
      </c>
      <c r="C245" s="6" t="str">
        <f t="shared" ref="C245" si="78">C244</f>
        <v xml:space="preserve">$ </v>
      </c>
      <c r="D245" s="6" t="s">
        <v>699</v>
      </c>
      <c r="F245" s="17">
        <v>88889</v>
      </c>
      <c r="G245" s="8">
        <v>2322.9048892438882</v>
      </c>
      <c r="H245" s="8">
        <v>139.39640000449998</v>
      </c>
      <c r="I245" s="8">
        <v>250.25508938113828</v>
      </c>
      <c r="J245" s="8">
        <v>64.446719954100061</v>
      </c>
      <c r="K245" s="8">
        <v>11.08629987962515</v>
      </c>
      <c r="L245" s="8">
        <v>72.384622506721868</v>
      </c>
      <c r="M245" s="8">
        <v>464.49981527523096</v>
      </c>
      <c r="N245" s="1">
        <v>3324.9738362452053</v>
      </c>
    </row>
    <row r="246" spans="1:14" s="19" customFormat="1" x14ac:dyDescent="0.2">
      <c r="A246" s="3" t="s">
        <v>189</v>
      </c>
      <c r="B246" s="3" t="s">
        <v>528</v>
      </c>
      <c r="C246" s="17" t="s">
        <v>201</v>
      </c>
      <c r="D246" s="2" t="s">
        <v>200</v>
      </c>
      <c r="E246" s="17"/>
      <c r="F246" s="17"/>
      <c r="G246" s="18">
        <v>11.759494249816779</v>
      </c>
      <c r="H246" s="18">
        <v>0.70568156788875303</v>
      </c>
      <c r="I246" s="18">
        <v>1.2668935771721557</v>
      </c>
      <c r="J246" s="18">
        <v>0.32625564491642944</v>
      </c>
      <c r="K246" s="18">
        <v>5.6123382532735529E-2</v>
      </c>
      <c r="L246" s="18">
        <v>0.36644055298364969</v>
      </c>
      <c r="M246" s="18">
        <v>2.3514879718334152</v>
      </c>
      <c r="N246" s="18">
        <v>16.832376947143921</v>
      </c>
    </row>
    <row r="247" spans="1:14" x14ac:dyDescent="0.2">
      <c r="A247" s="3" t="s">
        <v>189</v>
      </c>
      <c r="B247" s="3" t="s">
        <v>528</v>
      </c>
      <c r="C247" s="6"/>
      <c r="D247" s="6"/>
      <c r="E247" s="17"/>
      <c r="F247" s="17"/>
      <c r="G247" s="8"/>
      <c r="H247" s="8"/>
      <c r="I247" s="8"/>
      <c r="J247" s="8"/>
      <c r="K247" s="8"/>
      <c r="L247" s="8"/>
      <c r="M247" s="8"/>
      <c r="N247" s="8"/>
    </row>
    <row r="248" spans="1:14" x14ac:dyDescent="0.2">
      <c r="A248" s="11" t="s">
        <v>116</v>
      </c>
      <c r="B248" s="11" t="s">
        <v>529</v>
      </c>
      <c r="C248" s="12"/>
      <c r="D248" s="7" t="s">
        <v>404</v>
      </c>
      <c r="E248" s="20" t="s">
        <v>403</v>
      </c>
      <c r="F248" s="20"/>
      <c r="G248" s="13"/>
      <c r="H248" s="13"/>
      <c r="I248" s="13"/>
      <c r="J248" s="13"/>
      <c r="K248" s="13"/>
      <c r="L248" s="13"/>
      <c r="M248" s="13"/>
      <c r="N248" s="13"/>
    </row>
    <row r="249" spans="1:14" s="16" customFormat="1" ht="15" x14ac:dyDescent="0.25">
      <c r="A249" s="3" t="s">
        <v>116</v>
      </c>
      <c r="B249" s="3" t="s">
        <v>529</v>
      </c>
      <c r="C249" s="14" t="s">
        <v>202</v>
      </c>
      <c r="D249" s="15" t="s">
        <v>203</v>
      </c>
      <c r="G249" s="1">
        <v>1258008.5900000001</v>
      </c>
      <c r="H249" s="1">
        <v>18434</v>
      </c>
      <c r="I249" s="1">
        <v>0</v>
      </c>
      <c r="J249" s="1">
        <v>0</v>
      </c>
      <c r="K249" s="1">
        <v>0</v>
      </c>
      <c r="L249" s="1">
        <v>51713.07</v>
      </c>
      <c r="M249" s="1">
        <v>236065.19000000003</v>
      </c>
      <c r="N249" s="1">
        <v>1564220.85</v>
      </c>
    </row>
    <row r="250" spans="1:14" ht="15" x14ac:dyDescent="0.25">
      <c r="A250" s="3" t="s">
        <v>116</v>
      </c>
      <c r="B250" s="3" t="s">
        <v>529</v>
      </c>
      <c r="C250" s="6" t="s">
        <v>202</v>
      </c>
      <c r="D250" s="6" t="s">
        <v>698</v>
      </c>
      <c r="E250" s="17"/>
      <c r="F250" s="17">
        <v>244.5</v>
      </c>
      <c r="G250" s="8">
        <v>5145.2294069529653</v>
      </c>
      <c r="H250" s="8">
        <v>75.394683026584872</v>
      </c>
      <c r="I250" s="8">
        <v>0</v>
      </c>
      <c r="J250" s="8">
        <v>0</v>
      </c>
      <c r="K250" s="8">
        <v>0</v>
      </c>
      <c r="L250" s="8">
        <v>211.50539877300614</v>
      </c>
      <c r="M250" s="8">
        <v>965.50179959100217</v>
      </c>
      <c r="N250" s="1">
        <v>6397.6312883435585</v>
      </c>
    </row>
    <row r="251" spans="1:14" ht="15" x14ac:dyDescent="0.25">
      <c r="A251" s="3" t="str">
        <f>A250</f>
        <v>0890</v>
      </c>
      <c r="B251" s="3" t="str">
        <f t="shared" ref="B251" si="79">B250</f>
        <v>DOLORDOLORES COUN</v>
      </c>
      <c r="C251" s="6" t="str">
        <f t="shared" ref="C251" si="80">C250</f>
        <v xml:space="preserve">$ </v>
      </c>
      <c r="D251" s="6" t="s">
        <v>699</v>
      </c>
      <c r="F251" s="17">
        <v>254</v>
      </c>
      <c r="G251" s="8">
        <v>4952.7897244094493</v>
      </c>
      <c r="H251" s="8">
        <v>72.574803149606296</v>
      </c>
      <c r="I251" s="8">
        <v>0</v>
      </c>
      <c r="J251" s="8">
        <v>0</v>
      </c>
      <c r="K251" s="8">
        <v>0</v>
      </c>
      <c r="L251" s="8">
        <v>203.59476377952757</v>
      </c>
      <c r="M251" s="8">
        <v>929.39051181102377</v>
      </c>
      <c r="N251" s="1">
        <v>6158.3498031496065</v>
      </c>
    </row>
    <row r="252" spans="1:14" s="19" customFormat="1" x14ac:dyDescent="0.2">
      <c r="A252" s="3" t="s">
        <v>116</v>
      </c>
      <c r="B252" s="3" t="s">
        <v>529</v>
      </c>
      <c r="C252" s="17" t="s">
        <v>201</v>
      </c>
      <c r="D252" s="2" t="s">
        <v>200</v>
      </c>
      <c r="E252" s="17"/>
      <c r="F252" s="17"/>
      <c r="G252" s="18">
        <v>24.043639932926659</v>
      </c>
      <c r="H252" s="18">
        <v>0.35231910342008871</v>
      </c>
      <c r="I252" s="18">
        <v>0</v>
      </c>
      <c r="J252" s="18">
        <v>0</v>
      </c>
      <c r="K252" s="18">
        <v>0</v>
      </c>
      <c r="L252" s="18">
        <v>0.98836402612022833</v>
      </c>
      <c r="M252" s="18">
        <v>4.511786703346691</v>
      </c>
      <c r="N252" s="18">
        <v>29.896109765813666</v>
      </c>
    </row>
    <row r="253" spans="1:14" x14ac:dyDescent="0.2">
      <c r="A253" s="3" t="s">
        <v>116</v>
      </c>
      <c r="B253" s="3" t="s">
        <v>529</v>
      </c>
      <c r="C253" s="6"/>
      <c r="D253" s="6"/>
      <c r="E253" s="17"/>
      <c r="F253" s="17"/>
      <c r="G253" s="8"/>
      <c r="H253" s="8"/>
      <c r="I253" s="8"/>
      <c r="J253" s="8"/>
      <c r="K253" s="8"/>
      <c r="L253" s="8"/>
      <c r="M253" s="8"/>
      <c r="N253" s="8"/>
    </row>
    <row r="254" spans="1:14" x14ac:dyDescent="0.2">
      <c r="A254" s="11" t="s">
        <v>24</v>
      </c>
      <c r="B254" s="11" t="s">
        <v>530</v>
      </c>
      <c r="C254" s="12"/>
      <c r="D254" s="7" t="s">
        <v>402</v>
      </c>
      <c r="E254" s="20" t="s">
        <v>401</v>
      </c>
      <c r="F254" s="20"/>
      <c r="G254" s="13"/>
      <c r="H254" s="13"/>
      <c r="I254" s="13"/>
      <c r="J254" s="13"/>
      <c r="K254" s="13"/>
      <c r="L254" s="13"/>
      <c r="M254" s="13"/>
      <c r="N254" s="13"/>
    </row>
    <row r="255" spans="1:14" s="16" customFormat="1" ht="15" x14ac:dyDescent="0.25">
      <c r="A255" s="3" t="s">
        <v>24</v>
      </c>
      <c r="B255" s="3" t="s">
        <v>530</v>
      </c>
      <c r="C255" s="14" t="s">
        <v>202</v>
      </c>
      <c r="D255" s="15" t="s">
        <v>203</v>
      </c>
      <c r="G255" s="1">
        <v>321796077.37</v>
      </c>
      <c r="H255" s="1">
        <v>720773</v>
      </c>
      <c r="I255" s="1">
        <v>16387658.869999999</v>
      </c>
      <c r="J255" s="1">
        <v>749317.07</v>
      </c>
      <c r="K255" s="1">
        <v>793000.93</v>
      </c>
      <c r="L255" s="1">
        <v>5062749.3099999996</v>
      </c>
      <c r="M255" s="1">
        <v>21391031.149999999</v>
      </c>
      <c r="N255" s="1">
        <v>366900607.69999999</v>
      </c>
    </row>
    <row r="256" spans="1:14" ht="15" x14ac:dyDescent="0.25">
      <c r="A256" s="3" t="s">
        <v>24</v>
      </c>
      <c r="B256" s="3" t="s">
        <v>530</v>
      </c>
      <c r="C256" s="6" t="s">
        <v>202</v>
      </c>
      <c r="D256" s="6" t="s">
        <v>698</v>
      </c>
      <c r="E256" s="17"/>
      <c r="F256" s="17">
        <v>64035.4</v>
      </c>
      <c r="G256" s="8">
        <v>5025.2840986391902</v>
      </c>
      <c r="H256" s="8">
        <v>11.255852231734321</v>
      </c>
      <c r="I256" s="8">
        <v>255.91561651836327</v>
      </c>
      <c r="J256" s="8">
        <v>11.701606767506721</v>
      </c>
      <c r="K256" s="8">
        <v>12.383789747545888</v>
      </c>
      <c r="L256" s="8">
        <v>79.061726951030209</v>
      </c>
      <c r="M256" s="8">
        <v>334.05009026257346</v>
      </c>
      <c r="N256" s="1">
        <v>5729.652781117944</v>
      </c>
    </row>
    <row r="257" spans="1:14" ht="15" x14ac:dyDescent="0.25">
      <c r="A257" s="3" t="str">
        <f>A256</f>
        <v>0900</v>
      </c>
      <c r="B257" s="3" t="str">
        <f t="shared" ref="B257" si="81">B256</f>
        <v>DOUGLDOUGLAS COUN</v>
      </c>
      <c r="C257" s="6" t="str">
        <f t="shared" ref="C257" si="82">C256</f>
        <v xml:space="preserve">$ </v>
      </c>
      <c r="D257" s="6" t="s">
        <v>699</v>
      </c>
      <c r="F257" s="17">
        <v>63876</v>
      </c>
      <c r="G257" s="8">
        <v>5037.8244938631096</v>
      </c>
      <c r="H257" s="8">
        <v>11.283940760222931</v>
      </c>
      <c r="I257" s="8">
        <v>256.5542436909011</v>
      </c>
      <c r="J257" s="8">
        <v>11.730807658588514</v>
      </c>
      <c r="K257" s="8">
        <v>12.414692998935438</v>
      </c>
      <c r="L257" s="8">
        <v>79.259022324503718</v>
      </c>
      <c r="M257" s="8">
        <v>334.88369888534032</v>
      </c>
      <c r="N257" s="1">
        <v>5743.9509001816014</v>
      </c>
    </row>
    <row r="258" spans="1:14" s="19" customFormat="1" x14ac:dyDescent="0.2">
      <c r="A258" s="3" t="s">
        <v>24</v>
      </c>
      <c r="B258" s="3" t="s">
        <v>530</v>
      </c>
      <c r="C258" s="17" t="s">
        <v>201</v>
      </c>
      <c r="D258" s="2" t="s">
        <v>200</v>
      </c>
      <c r="E258" s="17"/>
      <c r="F258" s="17"/>
      <c r="G258" s="18">
        <v>35.759881625131875</v>
      </c>
      <c r="H258" s="18">
        <v>8.0096554840708795E-2</v>
      </c>
      <c r="I258" s="18">
        <v>1.821093489062136</v>
      </c>
      <c r="J258" s="18">
        <v>8.3268540567327354E-2</v>
      </c>
      <c r="K258" s="18">
        <v>8.8122949220459268E-2</v>
      </c>
      <c r="L258" s="18">
        <v>0.56260261934503042</v>
      </c>
      <c r="M258" s="18">
        <v>2.3770977819719734</v>
      </c>
      <c r="N258" s="18">
        <v>40.772163560139511</v>
      </c>
    </row>
    <row r="259" spans="1:14" x14ac:dyDescent="0.2">
      <c r="A259" s="3" t="s">
        <v>24</v>
      </c>
      <c r="B259" s="3" t="s">
        <v>530</v>
      </c>
      <c r="C259" s="6"/>
      <c r="D259" s="6"/>
      <c r="E259" s="17"/>
      <c r="F259" s="17"/>
      <c r="G259" s="8"/>
      <c r="H259" s="8"/>
      <c r="I259" s="8"/>
      <c r="J259" s="8"/>
      <c r="K259" s="8"/>
      <c r="L259" s="8"/>
      <c r="M259" s="8"/>
      <c r="N259" s="8"/>
    </row>
    <row r="260" spans="1:14" x14ac:dyDescent="0.2">
      <c r="A260" s="11" t="s">
        <v>29</v>
      </c>
      <c r="B260" s="11" t="s">
        <v>531</v>
      </c>
      <c r="C260" s="12"/>
      <c r="D260" s="7" t="s">
        <v>400</v>
      </c>
      <c r="E260" s="20" t="s">
        <v>399</v>
      </c>
      <c r="F260" s="20"/>
      <c r="G260" s="13"/>
      <c r="H260" s="13"/>
      <c r="I260" s="13"/>
      <c r="J260" s="13"/>
      <c r="K260" s="13"/>
      <c r="L260" s="13"/>
      <c r="M260" s="13"/>
      <c r="N260" s="13"/>
    </row>
    <row r="261" spans="1:14" s="16" customFormat="1" ht="15" x14ac:dyDescent="0.25">
      <c r="A261" s="3" t="s">
        <v>29</v>
      </c>
      <c r="B261" s="3" t="s">
        <v>531</v>
      </c>
      <c r="C261" s="14" t="s">
        <v>202</v>
      </c>
      <c r="D261" s="15" t="s">
        <v>203</v>
      </c>
      <c r="G261" s="1">
        <v>20598077.440000001</v>
      </c>
      <c r="H261" s="1">
        <v>0</v>
      </c>
      <c r="I261" s="1">
        <v>1658900</v>
      </c>
      <c r="J261" s="1">
        <v>415639</v>
      </c>
      <c r="K261" s="1">
        <v>87378.7</v>
      </c>
      <c r="L261" s="1">
        <v>537899</v>
      </c>
      <c r="M261" s="1">
        <v>1309117.69</v>
      </c>
      <c r="N261" s="1">
        <v>24607011.830000002</v>
      </c>
    </row>
    <row r="262" spans="1:14" ht="15" x14ac:dyDescent="0.25">
      <c r="A262" s="3" t="s">
        <v>29</v>
      </c>
      <c r="B262" s="3" t="s">
        <v>531</v>
      </c>
      <c r="C262" s="6" t="s">
        <v>202</v>
      </c>
      <c r="D262" s="6" t="s">
        <v>698</v>
      </c>
      <c r="E262" s="17"/>
      <c r="F262" s="17">
        <v>6652.4</v>
      </c>
      <c r="G262" s="8">
        <v>3096.3377788467324</v>
      </c>
      <c r="H262" s="8">
        <v>0</v>
      </c>
      <c r="I262" s="8">
        <v>249.36864890866457</v>
      </c>
      <c r="J262" s="8">
        <v>62.479556250375808</v>
      </c>
      <c r="K262" s="8">
        <v>13.134913715350852</v>
      </c>
      <c r="L262" s="8">
        <v>80.857885875774159</v>
      </c>
      <c r="M262" s="8">
        <v>196.78878149239372</v>
      </c>
      <c r="N262" s="1">
        <v>3698.9675650892914</v>
      </c>
    </row>
    <row r="263" spans="1:14" ht="15" x14ac:dyDescent="0.25">
      <c r="A263" s="3" t="str">
        <f>A262</f>
        <v>0910</v>
      </c>
      <c r="B263" s="3" t="str">
        <f t="shared" ref="B263" si="83">B262</f>
        <v>EAGLEEAGLE COUNTY</v>
      </c>
      <c r="C263" s="6" t="str">
        <f t="shared" ref="C263" si="84">C262</f>
        <v xml:space="preserve">$ </v>
      </c>
      <c r="D263" s="6" t="s">
        <v>699</v>
      </c>
      <c r="F263" s="17">
        <v>6689</v>
      </c>
      <c r="G263" s="8">
        <v>3079.395640603977</v>
      </c>
      <c r="H263" s="8">
        <v>0</v>
      </c>
      <c r="I263" s="8">
        <v>248.00418597697714</v>
      </c>
      <c r="J263" s="8">
        <v>62.137688742711916</v>
      </c>
      <c r="K263" s="8">
        <v>13.063043803259081</v>
      </c>
      <c r="L263" s="8">
        <v>80.415458214979822</v>
      </c>
      <c r="M263" s="8">
        <v>195.71201823889967</v>
      </c>
      <c r="N263" s="1">
        <v>3678.7280355808048</v>
      </c>
    </row>
    <row r="264" spans="1:14" s="19" customFormat="1" x14ac:dyDescent="0.2">
      <c r="A264" s="3" t="s">
        <v>29</v>
      </c>
      <c r="B264" s="3" t="s">
        <v>531</v>
      </c>
      <c r="C264" s="17" t="s">
        <v>201</v>
      </c>
      <c r="D264" s="2" t="s">
        <v>200</v>
      </c>
      <c r="E264" s="17"/>
      <c r="F264" s="17"/>
      <c r="G264" s="18">
        <v>16.33379600482893</v>
      </c>
      <c r="H264" s="18">
        <v>0</v>
      </c>
      <c r="I264" s="18">
        <v>1.3154690903235438</v>
      </c>
      <c r="J264" s="18">
        <v>0.32959205330820873</v>
      </c>
      <c r="K264" s="18">
        <v>6.9289275425073141E-2</v>
      </c>
      <c r="L264" s="18">
        <v>0.42654138779669898</v>
      </c>
      <c r="M264" s="18">
        <v>1.0380998594193496</v>
      </c>
      <c r="N264" s="18">
        <v>19.512787671101805</v>
      </c>
    </row>
    <row r="265" spans="1:14" x14ac:dyDescent="0.2">
      <c r="A265" s="3" t="s">
        <v>29</v>
      </c>
      <c r="B265" s="3" t="s">
        <v>531</v>
      </c>
      <c r="C265" s="6"/>
      <c r="D265" s="6"/>
      <c r="E265" s="17"/>
      <c r="F265" s="17"/>
      <c r="G265" s="8"/>
      <c r="H265" s="8"/>
      <c r="I265" s="8"/>
      <c r="J265" s="8"/>
      <c r="K265" s="8"/>
      <c r="L265" s="8"/>
      <c r="M265" s="8"/>
      <c r="N265" s="8"/>
    </row>
    <row r="266" spans="1:14" x14ac:dyDescent="0.2">
      <c r="A266" s="11" t="s">
        <v>156</v>
      </c>
      <c r="B266" s="11" t="s">
        <v>532</v>
      </c>
      <c r="C266" s="12"/>
      <c r="D266" s="7" t="s">
        <v>395</v>
      </c>
      <c r="E266" s="20" t="s">
        <v>704</v>
      </c>
      <c r="F266" s="20"/>
      <c r="G266" s="13"/>
      <c r="H266" s="13"/>
      <c r="I266" s="13"/>
      <c r="J266" s="13"/>
      <c r="K266" s="13"/>
      <c r="L266" s="13"/>
      <c r="M266" s="13"/>
      <c r="N266" s="13"/>
    </row>
    <row r="267" spans="1:14" s="16" customFormat="1" ht="15" x14ac:dyDescent="0.25">
      <c r="A267" s="3" t="s">
        <v>156</v>
      </c>
      <c r="B267" s="3" t="s">
        <v>532</v>
      </c>
      <c r="C267" s="14" t="s">
        <v>202</v>
      </c>
      <c r="D267" s="15" t="s">
        <v>203</v>
      </c>
      <c r="G267" s="1">
        <v>11344971.199999999</v>
      </c>
      <c r="H267" s="1">
        <v>37124</v>
      </c>
      <c r="I267" s="1">
        <v>878085.04</v>
      </c>
      <c r="J267" s="1">
        <v>5854.07</v>
      </c>
      <c r="K267" s="1">
        <v>65949.72</v>
      </c>
      <c r="L267" s="1">
        <v>259214.49</v>
      </c>
      <c r="M267" s="1">
        <v>1132474.05</v>
      </c>
      <c r="N267" s="1">
        <v>13723672.57</v>
      </c>
    </row>
    <row r="268" spans="1:14" ht="15" x14ac:dyDescent="0.25">
      <c r="A268" s="3" t="s">
        <v>156</v>
      </c>
      <c r="B268" s="3" t="s">
        <v>532</v>
      </c>
      <c r="C268" s="6" t="s">
        <v>202</v>
      </c>
      <c r="D268" s="6" t="s">
        <v>698</v>
      </c>
      <c r="E268" s="17"/>
      <c r="F268" s="17">
        <v>2250.5</v>
      </c>
      <c r="G268" s="8">
        <v>5041.0891801821817</v>
      </c>
      <c r="H268" s="8">
        <v>16.495889802266163</v>
      </c>
      <c r="I268" s="8">
        <v>390.17331259720066</v>
      </c>
      <c r="J268" s="8">
        <v>2.601230837591646</v>
      </c>
      <c r="K268" s="8">
        <v>29.304474561208622</v>
      </c>
      <c r="L268" s="8">
        <v>115.1808442568318</v>
      </c>
      <c r="M268" s="8">
        <v>503.20997556098649</v>
      </c>
      <c r="N268" s="1">
        <v>6098.0549077982669</v>
      </c>
    </row>
    <row r="269" spans="1:14" ht="15" x14ac:dyDescent="0.25">
      <c r="A269" s="3" t="str">
        <f>A268</f>
        <v>0920</v>
      </c>
      <c r="B269" s="3" t="str">
        <f t="shared" ref="B269" si="85">B268</f>
        <v>ELBERELIZABETH C-</v>
      </c>
      <c r="C269" s="6" t="str">
        <f t="shared" ref="C269" si="86">C268</f>
        <v xml:space="preserve">$ </v>
      </c>
      <c r="D269" s="6" t="s">
        <v>699</v>
      </c>
      <c r="F269" s="17">
        <v>2412</v>
      </c>
      <c r="G269" s="8">
        <v>4703.5535655058038</v>
      </c>
      <c r="H269" s="8">
        <v>15.391376451077944</v>
      </c>
      <c r="I269" s="8">
        <v>364.04852404643452</v>
      </c>
      <c r="J269" s="8">
        <v>2.4270605306799333</v>
      </c>
      <c r="K269" s="8">
        <v>27.342338308457713</v>
      </c>
      <c r="L269" s="8">
        <v>107.46869402985074</v>
      </c>
      <c r="M269" s="8">
        <v>469.51660447761196</v>
      </c>
      <c r="N269" s="1">
        <v>5689.7481633499174</v>
      </c>
    </row>
    <row r="270" spans="1:14" s="19" customFormat="1" x14ac:dyDescent="0.2">
      <c r="A270" s="3" t="s">
        <v>156</v>
      </c>
      <c r="B270" s="3" t="s">
        <v>532</v>
      </c>
      <c r="C270" s="17" t="s">
        <v>201</v>
      </c>
      <c r="D270" s="2" t="s">
        <v>200</v>
      </c>
      <c r="E270" s="17"/>
      <c r="F270" s="17"/>
      <c r="G270" s="18">
        <v>37.508096926003397</v>
      </c>
      <c r="H270" s="18">
        <v>0.12273725210346503</v>
      </c>
      <c r="I270" s="18">
        <v>2.9030746935341343</v>
      </c>
      <c r="J270" s="18">
        <v>1.9354392452896552E-2</v>
      </c>
      <c r="K270" s="18">
        <v>0.21803920401338567</v>
      </c>
      <c r="L270" s="18">
        <v>0.85700016722338956</v>
      </c>
      <c r="M270" s="18">
        <v>3.7441211339155824</v>
      </c>
      <c r="N270" s="18">
        <v>45.372423769246254</v>
      </c>
    </row>
    <row r="271" spans="1:14" x14ac:dyDescent="0.2">
      <c r="A271" s="3" t="s">
        <v>156</v>
      </c>
      <c r="B271" s="3" t="s">
        <v>532</v>
      </c>
      <c r="C271" s="6"/>
      <c r="D271" s="6"/>
      <c r="E271" s="17"/>
      <c r="F271" s="17"/>
      <c r="G271" s="8"/>
      <c r="H271" s="8"/>
      <c r="I271" s="8"/>
      <c r="J271" s="8"/>
      <c r="K271" s="8"/>
      <c r="L271" s="8"/>
      <c r="M271" s="8"/>
      <c r="N271" s="8"/>
    </row>
    <row r="272" spans="1:14" x14ac:dyDescent="0.2">
      <c r="A272" s="11" t="s">
        <v>134</v>
      </c>
      <c r="B272" s="11" t="s">
        <v>533</v>
      </c>
      <c r="C272" s="12"/>
      <c r="D272" s="7" t="s">
        <v>395</v>
      </c>
      <c r="E272" s="20" t="s">
        <v>398</v>
      </c>
      <c r="F272" s="20"/>
      <c r="G272" s="13"/>
      <c r="H272" s="13"/>
      <c r="I272" s="13"/>
      <c r="J272" s="13"/>
      <c r="K272" s="13"/>
      <c r="L272" s="13"/>
      <c r="M272" s="13"/>
      <c r="N272" s="13"/>
    </row>
    <row r="273" spans="1:14" s="16" customFormat="1" ht="15" x14ac:dyDescent="0.25">
      <c r="A273" s="3" t="s">
        <v>134</v>
      </c>
      <c r="B273" s="3" t="s">
        <v>533</v>
      </c>
      <c r="C273" s="14" t="s">
        <v>202</v>
      </c>
      <c r="D273" s="15" t="s">
        <v>203</v>
      </c>
      <c r="G273" s="1">
        <v>2267690.0699999998</v>
      </c>
      <c r="H273" s="1">
        <v>0</v>
      </c>
      <c r="I273" s="1">
        <v>0</v>
      </c>
      <c r="J273" s="1">
        <v>1463.52</v>
      </c>
      <c r="K273" s="1">
        <v>0</v>
      </c>
      <c r="L273" s="1">
        <v>45808.23</v>
      </c>
      <c r="M273" s="1">
        <v>377023.27</v>
      </c>
      <c r="N273" s="1">
        <v>2691985.09</v>
      </c>
    </row>
    <row r="274" spans="1:14" ht="15" x14ac:dyDescent="0.25">
      <c r="A274" s="3" t="s">
        <v>134</v>
      </c>
      <c r="B274" s="3" t="s">
        <v>533</v>
      </c>
      <c r="C274" s="6" t="s">
        <v>202</v>
      </c>
      <c r="D274" s="6" t="s">
        <v>698</v>
      </c>
      <c r="E274" s="17"/>
      <c r="F274" s="17">
        <v>264.5</v>
      </c>
      <c r="G274" s="8">
        <v>8573.4974291115304</v>
      </c>
      <c r="H274" s="8">
        <v>0</v>
      </c>
      <c r="I274" s="8">
        <v>0</v>
      </c>
      <c r="J274" s="8">
        <v>5.5331568998109644</v>
      </c>
      <c r="K274" s="8">
        <v>0</v>
      </c>
      <c r="L274" s="8">
        <v>173.18801512287337</v>
      </c>
      <c r="M274" s="8">
        <v>1425.4187901701323</v>
      </c>
      <c r="N274" s="1">
        <v>10177.637391304348</v>
      </c>
    </row>
    <row r="275" spans="1:14" ht="15" x14ac:dyDescent="0.25">
      <c r="A275" s="3" t="str">
        <f>A274</f>
        <v>0930</v>
      </c>
      <c r="B275" s="3" t="str">
        <f t="shared" ref="B275" si="87">B274</f>
        <v>ELBERKIOWA C-2</v>
      </c>
      <c r="C275" s="6" t="str">
        <f t="shared" ref="C275" si="88">C274</f>
        <v xml:space="preserve">$ </v>
      </c>
      <c r="D275" s="6" t="s">
        <v>699</v>
      </c>
      <c r="F275" s="17">
        <v>276</v>
      </c>
      <c r="G275" s="8">
        <v>8216.2683695652177</v>
      </c>
      <c r="H275" s="8">
        <v>0</v>
      </c>
      <c r="I275" s="8">
        <v>0</v>
      </c>
      <c r="J275" s="8">
        <v>5.3026086956521734</v>
      </c>
      <c r="K275" s="8">
        <v>0</v>
      </c>
      <c r="L275" s="8">
        <v>165.97184782608696</v>
      </c>
      <c r="M275" s="8">
        <v>1366.0263405797102</v>
      </c>
      <c r="N275" s="1">
        <v>9753.5691666666662</v>
      </c>
    </row>
    <row r="276" spans="1:14" s="19" customFormat="1" x14ac:dyDescent="0.2">
      <c r="A276" s="3" t="s">
        <v>134</v>
      </c>
      <c r="B276" s="3" t="s">
        <v>533</v>
      </c>
      <c r="C276" s="17" t="s">
        <v>201</v>
      </c>
      <c r="D276" s="2" t="s">
        <v>200</v>
      </c>
      <c r="E276" s="17"/>
      <c r="F276" s="17"/>
      <c r="G276" s="18">
        <v>48.484493120434649</v>
      </c>
      <c r="H276" s="18">
        <v>0</v>
      </c>
      <c r="I276" s="18">
        <v>0</v>
      </c>
      <c r="J276" s="18">
        <v>3.1290883313529055E-2</v>
      </c>
      <c r="K276" s="18">
        <v>0</v>
      </c>
      <c r="L276" s="18">
        <v>0.97940580226392615</v>
      </c>
      <c r="M276" s="18">
        <v>8.0609702279812776</v>
      </c>
      <c r="N276" s="18">
        <v>57.556160033993386</v>
      </c>
    </row>
    <row r="277" spans="1:14" x14ac:dyDescent="0.2">
      <c r="A277" s="3" t="s">
        <v>134</v>
      </c>
      <c r="B277" s="3" t="s">
        <v>533</v>
      </c>
      <c r="C277" s="6"/>
      <c r="D277" s="6"/>
      <c r="E277" s="17"/>
      <c r="F277" s="17"/>
      <c r="G277" s="8"/>
      <c r="H277" s="8"/>
      <c r="I277" s="8"/>
      <c r="J277" s="8"/>
      <c r="K277" s="8"/>
      <c r="L277" s="8"/>
      <c r="M277" s="8"/>
      <c r="N277" s="8"/>
    </row>
    <row r="278" spans="1:14" x14ac:dyDescent="0.2">
      <c r="A278" s="11" t="s">
        <v>88</v>
      </c>
      <c r="B278" s="11" t="s">
        <v>534</v>
      </c>
      <c r="C278" s="12"/>
      <c r="D278" s="7" t="s">
        <v>395</v>
      </c>
      <c r="E278" s="20" t="s">
        <v>397</v>
      </c>
      <c r="F278" s="20"/>
      <c r="G278" s="13"/>
      <c r="H278" s="13"/>
      <c r="I278" s="13"/>
      <c r="J278" s="13"/>
      <c r="K278" s="13"/>
      <c r="L278" s="13"/>
      <c r="M278" s="13"/>
      <c r="N278" s="13"/>
    </row>
    <row r="279" spans="1:14" s="16" customFormat="1" ht="15" x14ac:dyDescent="0.25">
      <c r="A279" s="3" t="s">
        <v>88</v>
      </c>
      <c r="B279" s="3" t="s">
        <v>534</v>
      </c>
      <c r="C279" s="14" t="s">
        <v>202</v>
      </c>
      <c r="D279" s="15" t="s">
        <v>203</v>
      </c>
      <c r="G279" s="1">
        <v>2666906.44</v>
      </c>
      <c r="H279" s="1">
        <v>29251</v>
      </c>
      <c r="I279" s="1">
        <v>0</v>
      </c>
      <c r="J279" s="1">
        <v>2195.2800000000002</v>
      </c>
      <c r="K279" s="1">
        <v>0</v>
      </c>
      <c r="L279" s="1">
        <v>63678.05</v>
      </c>
      <c r="M279" s="1">
        <v>265147.85000000003</v>
      </c>
      <c r="N279" s="1">
        <v>3027178.6199999996</v>
      </c>
    </row>
    <row r="280" spans="1:14" ht="15" x14ac:dyDescent="0.25">
      <c r="A280" s="3" t="s">
        <v>88</v>
      </c>
      <c r="B280" s="3" t="s">
        <v>534</v>
      </c>
      <c r="C280" s="6" t="s">
        <v>202</v>
      </c>
      <c r="D280" s="6" t="s">
        <v>698</v>
      </c>
      <c r="E280" s="17"/>
      <c r="F280" s="17">
        <v>310.5</v>
      </c>
      <c r="G280" s="8">
        <v>8589.0706602254431</v>
      </c>
      <c r="H280" s="8">
        <v>94.206119162640903</v>
      </c>
      <c r="I280" s="8">
        <v>0</v>
      </c>
      <c r="J280" s="8">
        <v>7.0701449275362327</v>
      </c>
      <c r="K280" s="8">
        <v>0</v>
      </c>
      <c r="L280" s="8">
        <v>205.08228663446056</v>
      </c>
      <c r="M280" s="8">
        <v>853.9383252818036</v>
      </c>
      <c r="N280" s="1">
        <v>9749.3675362318827</v>
      </c>
    </row>
    <row r="281" spans="1:14" ht="15" x14ac:dyDescent="0.25">
      <c r="A281" s="3" t="str">
        <f>A280</f>
        <v>0940</v>
      </c>
      <c r="B281" s="3" t="str">
        <f t="shared" ref="B281" si="89">B280</f>
        <v>ELBERBIG SANDY 10</v>
      </c>
      <c r="C281" s="6" t="str">
        <f t="shared" ref="C281" si="90">C280</f>
        <v xml:space="preserve">$ </v>
      </c>
      <c r="D281" s="6" t="s">
        <v>699</v>
      </c>
      <c r="F281" s="17">
        <v>325</v>
      </c>
      <c r="G281" s="8">
        <v>8205.8659692307683</v>
      </c>
      <c r="H281" s="8">
        <v>90.003076923076918</v>
      </c>
      <c r="I281" s="8">
        <v>0</v>
      </c>
      <c r="J281" s="8">
        <v>6.7547076923076927</v>
      </c>
      <c r="K281" s="8">
        <v>0</v>
      </c>
      <c r="L281" s="8">
        <v>195.93246153846155</v>
      </c>
      <c r="M281" s="8">
        <v>815.83953846153861</v>
      </c>
      <c r="N281" s="1">
        <v>9314.3957538461527</v>
      </c>
    </row>
    <row r="282" spans="1:14" s="19" customFormat="1" x14ac:dyDescent="0.2">
      <c r="A282" s="3" t="s">
        <v>88</v>
      </c>
      <c r="B282" s="3" t="s">
        <v>534</v>
      </c>
      <c r="C282" s="17" t="s">
        <v>201</v>
      </c>
      <c r="D282" s="2" t="s">
        <v>200</v>
      </c>
      <c r="E282" s="17"/>
      <c r="F282" s="17"/>
      <c r="G282" s="18">
        <v>50.351578400547773</v>
      </c>
      <c r="H282" s="18">
        <v>0.55226310068621043</v>
      </c>
      <c r="I282" s="18">
        <v>0</v>
      </c>
      <c r="J282" s="18">
        <v>4.1447203161410692E-2</v>
      </c>
      <c r="K282" s="18">
        <v>0</v>
      </c>
      <c r="L282" s="18">
        <v>1.2022507722351898</v>
      </c>
      <c r="M282" s="18">
        <v>5.006029666721898</v>
      </c>
      <c r="N282" s="18">
        <v>57.153569143352478</v>
      </c>
    </row>
    <row r="283" spans="1:14" x14ac:dyDescent="0.2">
      <c r="A283" s="3" t="s">
        <v>88</v>
      </c>
      <c r="B283" s="3" t="s">
        <v>534</v>
      </c>
      <c r="C283" s="6"/>
      <c r="D283" s="6"/>
      <c r="E283" s="17"/>
      <c r="F283" s="17"/>
      <c r="G283" s="8"/>
      <c r="H283" s="8"/>
      <c r="I283" s="8"/>
      <c r="J283" s="8"/>
      <c r="K283" s="8"/>
      <c r="L283" s="8"/>
      <c r="M283" s="8"/>
      <c r="N283" s="8"/>
    </row>
    <row r="284" spans="1:14" x14ac:dyDescent="0.2">
      <c r="A284" s="11" t="s">
        <v>74</v>
      </c>
      <c r="B284" s="11" t="s">
        <v>535</v>
      </c>
      <c r="C284" s="12"/>
      <c r="D284" s="7" t="s">
        <v>395</v>
      </c>
      <c r="E284" s="20" t="s">
        <v>396</v>
      </c>
      <c r="F284" s="20"/>
      <c r="G284" s="13"/>
      <c r="H284" s="13"/>
      <c r="I284" s="13"/>
      <c r="J284" s="13"/>
      <c r="K284" s="13"/>
      <c r="L284" s="13"/>
      <c r="M284" s="13"/>
      <c r="N284" s="13"/>
    </row>
    <row r="285" spans="1:14" s="16" customFormat="1" ht="15" x14ac:dyDescent="0.25">
      <c r="A285" s="3" t="s">
        <v>74</v>
      </c>
      <c r="B285" s="3" t="s">
        <v>535</v>
      </c>
      <c r="C285" s="14" t="s">
        <v>202</v>
      </c>
      <c r="D285" s="15" t="s">
        <v>203</v>
      </c>
      <c r="G285" s="1">
        <v>2714065.58</v>
      </c>
      <c r="H285" s="1">
        <v>12500</v>
      </c>
      <c r="I285" s="1">
        <v>0</v>
      </c>
      <c r="J285" s="1">
        <v>0</v>
      </c>
      <c r="K285" s="1">
        <v>0</v>
      </c>
      <c r="L285" s="1">
        <v>24790.639999999999</v>
      </c>
      <c r="M285" s="1">
        <v>187335.64</v>
      </c>
      <c r="N285" s="1">
        <v>2938691.8600000003</v>
      </c>
    </row>
    <row r="286" spans="1:14" ht="15" x14ac:dyDescent="0.25">
      <c r="A286" s="3" t="s">
        <v>74</v>
      </c>
      <c r="B286" s="3" t="s">
        <v>535</v>
      </c>
      <c r="C286" s="6" t="s">
        <v>202</v>
      </c>
      <c r="D286" s="6" t="s">
        <v>698</v>
      </c>
      <c r="E286" s="17"/>
      <c r="F286" s="17">
        <v>259</v>
      </c>
      <c r="G286" s="8">
        <v>10479.017683397684</v>
      </c>
      <c r="H286" s="8">
        <v>48.262548262548265</v>
      </c>
      <c r="I286" s="8">
        <v>0</v>
      </c>
      <c r="J286" s="8">
        <v>0</v>
      </c>
      <c r="K286" s="8">
        <v>0</v>
      </c>
      <c r="L286" s="8">
        <v>95.716756756756752</v>
      </c>
      <c r="M286" s="8">
        <v>723.30362934362938</v>
      </c>
      <c r="N286" s="1">
        <v>11346.300617760618</v>
      </c>
    </row>
    <row r="287" spans="1:14" ht="15" x14ac:dyDescent="0.25">
      <c r="A287" s="3" t="str">
        <f>A286</f>
        <v>0950</v>
      </c>
      <c r="B287" s="3" t="str">
        <f t="shared" ref="B287" si="91">B286</f>
        <v>ELBERELBERT 200</v>
      </c>
      <c r="C287" s="6" t="str">
        <f t="shared" ref="C287" si="92">C286</f>
        <v xml:space="preserve">$ </v>
      </c>
      <c r="D287" s="6" t="s">
        <v>699</v>
      </c>
      <c r="F287" s="17">
        <v>281</v>
      </c>
      <c r="G287" s="8">
        <v>9658.5963701067612</v>
      </c>
      <c r="H287" s="8">
        <v>44.483985765124558</v>
      </c>
      <c r="I287" s="8">
        <v>0</v>
      </c>
      <c r="J287" s="8">
        <v>0</v>
      </c>
      <c r="K287" s="8">
        <v>0</v>
      </c>
      <c r="L287" s="8">
        <v>88.222918149466196</v>
      </c>
      <c r="M287" s="8">
        <v>666.67487544483993</v>
      </c>
      <c r="N287" s="1">
        <v>10457.978149466193</v>
      </c>
    </row>
    <row r="288" spans="1:14" s="19" customFormat="1" x14ac:dyDescent="0.2">
      <c r="A288" s="3" t="s">
        <v>74</v>
      </c>
      <c r="B288" s="3" t="s">
        <v>535</v>
      </c>
      <c r="C288" s="17" t="s">
        <v>201</v>
      </c>
      <c r="D288" s="2" t="s">
        <v>200</v>
      </c>
      <c r="E288" s="17"/>
      <c r="F288" s="17"/>
      <c r="G288" s="18">
        <v>58.6099080264107</v>
      </c>
      <c r="H288" s="18">
        <v>0.26993594249485076</v>
      </c>
      <c r="I288" s="18">
        <v>0</v>
      </c>
      <c r="J288" s="18">
        <v>0</v>
      </c>
      <c r="K288" s="18">
        <v>0</v>
      </c>
      <c r="L288" s="18">
        <v>0.53535078187604368</v>
      </c>
      <c r="M288" s="18">
        <v>4.0454898037020852</v>
      </c>
      <c r="N288" s="18">
        <v>63.460684554483691</v>
      </c>
    </row>
    <row r="289" spans="1:14" x14ac:dyDescent="0.2">
      <c r="A289" s="3" t="s">
        <v>74</v>
      </c>
      <c r="B289" s="3" t="s">
        <v>535</v>
      </c>
      <c r="C289" s="6"/>
      <c r="D289" s="6"/>
      <c r="E289" s="17"/>
      <c r="F289" s="17"/>
      <c r="G289" s="8"/>
      <c r="H289" s="8"/>
      <c r="I289" s="8"/>
      <c r="J289" s="8"/>
      <c r="K289" s="8"/>
      <c r="L289" s="8"/>
      <c r="M289" s="8"/>
      <c r="N289" s="8"/>
    </row>
    <row r="290" spans="1:14" x14ac:dyDescent="0.2">
      <c r="A290" s="11" t="s">
        <v>78</v>
      </c>
      <c r="B290" s="11" t="s">
        <v>536</v>
      </c>
      <c r="C290" s="12"/>
      <c r="D290" s="7" t="s">
        <v>395</v>
      </c>
      <c r="E290" s="20" t="s">
        <v>394</v>
      </c>
      <c r="F290" s="20"/>
      <c r="G290" s="13"/>
      <c r="H290" s="13"/>
      <c r="I290" s="13"/>
      <c r="J290" s="13"/>
      <c r="K290" s="13"/>
      <c r="L290" s="13"/>
      <c r="M290" s="13"/>
      <c r="N290" s="13"/>
    </row>
    <row r="291" spans="1:14" s="16" customFormat="1" ht="15" x14ac:dyDescent="0.25">
      <c r="A291" s="3" t="s">
        <v>78</v>
      </c>
      <c r="B291" s="3" t="s">
        <v>536</v>
      </c>
      <c r="C291" s="14" t="s">
        <v>202</v>
      </c>
      <c r="D291" s="15" t="s">
        <v>203</v>
      </c>
      <c r="G291" s="1">
        <v>933800.54</v>
      </c>
      <c r="H291" s="1">
        <v>0</v>
      </c>
      <c r="I291" s="1">
        <v>0</v>
      </c>
      <c r="J291" s="1">
        <v>1463.52</v>
      </c>
      <c r="K291" s="1">
        <v>0</v>
      </c>
      <c r="L291" s="1">
        <v>15069.7</v>
      </c>
      <c r="M291" s="1">
        <v>169905.65999999997</v>
      </c>
      <c r="N291" s="1">
        <v>1120239.42</v>
      </c>
    </row>
    <row r="292" spans="1:14" ht="15" x14ac:dyDescent="0.25">
      <c r="A292" s="3" t="s">
        <v>78</v>
      </c>
      <c r="B292" s="3" t="s">
        <v>536</v>
      </c>
      <c r="C292" s="6" t="s">
        <v>202</v>
      </c>
      <c r="D292" s="6" t="s">
        <v>698</v>
      </c>
      <c r="E292" s="17"/>
      <c r="F292" s="17">
        <v>74.5</v>
      </c>
      <c r="G292" s="8">
        <v>12534.235436241612</v>
      </c>
      <c r="H292" s="8">
        <v>0</v>
      </c>
      <c r="I292" s="8">
        <v>0</v>
      </c>
      <c r="J292" s="8">
        <v>19.64456375838926</v>
      </c>
      <c r="K292" s="8">
        <v>0</v>
      </c>
      <c r="L292" s="8">
        <v>202.27785234899329</v>
      </c>
      <c r="M292" s="8">
        <v>2280.61288590604</v>
      </c>
      <c r="N292" s="1">
        <v>15036.770738255032</v>
      </c>
    </row>
    <row r="293" spans="1:14" ht="15" x14ac:dyDescent="0.25">
      <c r="A293" s="3" t="str">
        <f>A292</f>
        <v>0960</v>
      </c>
      <c r="B293" s="3" t="str">
        <f t="shared" ref="B293" si="93">B292</f>
        <v>ELBERAGATE 300</v>
      </c>
      <c r="C293" s="6" t="str">
        <f t="shared" ref="C293" si="94">C292</f>
        <v xml:space="preserve">$ </v>
      </c>
      <c r="D293" s="6" t="s">
        <v>699</v>
      </c>
      <c r="F293" s="17">
        <v>84</v>
      </c>
      <c r="G293" s="8">
        <v>11116.673095238095</v>
      </c>
      <c r="H293" s="8">
        <v>0</v>
      </c>
      <c r="I293" s="8">
        <v>0</v>
      </c>
      <c r="J293" s="8">
        <v>17.422857142857143</v>
      </c>
      <c r="K293" s="8">
        <v>0</v>
      </c>
      <c r="L293" s="8">
        <v>179.40119047619049</v>
      </c>
      <c r="M293" s="8">
        <v>2022.6864285714282</v>
      </c>
      <c r="N293" s="1">
        <v>13336.18357142857</v>
      </c>
    </row>
    <row r="294" spans="1:14" s="19" customFormat="1" x14ac:dyDescent="0.2">
      <c r="A294" s="3" t="s">
        <v>78</v>
      </c>
      <c r="B294" s="3" t="s">
        <v>536</v>
      </c>
      <c r="C294" s="17" t="s">
        <v>201</v>
      </c>
      <c r="D294" s="2" t="s">
        <v>200</v>
      </c>
      <c r="E294" s="17"/>
      <c r="F294" s="17"/>
      <c r="G294" s="18">
        <v>49.697728827346793</v>
      </c>
      <c r="H294" s="18">
        <v>0</v>
      </c>
      <c r="I294" s="18">
        <v>0</v>
      </c>
      <c r="J294" s="18">
        <v>7.7889888662303161E-2</v>
      </c>
      <c r="K294" s="18">
        <v>0</v>
      </c>
      <c r="L294" s="18">
        <v>0.80202337868584661</v>
      </c>
      <c r="M294" s="18">
        <v>9.0425364467141787</v>
      </c>
      <c r="N294" s="18">
        <v>59.620178541409118</v>
      </c>
    </row>
    <row r="295" spans="1:14" x14ac:dyDescent="0.2">
      <c r="A295" s="3" t="s">
        <v>78</v>
      </c>
      <c r="B295" s="3" t="s">
        <v>536</v>
      </c>
      <c r="C295" s="6"/>
      <c r="D295" s="6"/>
      <c r="E295" s="17"/>
      <c r="F295" s="17"/>
      <c r="G295" s="8"/>
      <c r="H295" s="8"/>
      <c r="I295" s="8"/>
      <c r="J295" s="8"/>
      <c r="K295" s="8"/>
      <c r="L295" s="8"/>
      <c r="M295" s="8"/>
      <c r="N295" s="8"/>
    </row>
    <row r="296" spans="1:14" x14ac:dyDescent="0.2">
      <c r="A296" s="11" t="s">
        <v>34</v>
      </c>
      <c r="B296" s="11" t="s">
        <v>537</v>
      </c>
      <c r="C296" s="12"/>
      <c r="D296" s="7" t="s">
        <v>380</v>
      </c>
      <c r="E296" s="20" t="s">
        <v>393</v>
      </c>
      <c r="F296" s="20"/>
      <c r="G296" s="13"/>
      <c r="H296" s="13"/>
      <c r="I296" s="13"/>
      <c r="J296" s="13"/>
      <c r="K296" s="13"/>
      <c r="L296" s="13"/>
      <c r="M296" s="13"/>
      <c r="N296" s="13"/>
    </row>
    <row r="297" spans="1:14" s="16" customFormat="1" ht="15" x14ac:dyDescent="0.25">
      <c r="A297" s="3" t="s">
        <v>34</v>
      </c>
      <c r="B297" s="3" t="s">
        <v>537</v>
      </c>
      <c r="C297" s="14" t="s">
        <v>202</v>
      </c>
      <c r="D297" s="15" t="s">
        <v>203</v>
      </c>
      <c r="G297" s="1">
        <v>3158463.09</v>
      </c>
      <c r="H297" s="1">
        <v>61235</v>
      </c>
      <c r="I297" s="1">
        <v>0</v>
      </c>
      <c r="J297" s="1">
        <v>3658.78</v>
      </c>
      <c r="K297" s="1">
        <v>0</v>
      </c>
      <c r="L297" s="1">
        <v>96564.04</v>
      </c>
      <c r="M297" s="1">
        <v>265888.65000000002</v>
      </c>
      <c r="N297" s="1">
        <v>3585809.5599999996</v>
      </c>
    </row>
    <row r="298" spans="1:14" ht="15" x14ac:dyDescent="0.25">
      <c r="A298" s="3" t="s">
        <v>34</v>
      </c>
      <c r="B298" s="3" t="s">
        <v>537</v>
      </c>
      <c r="C298" s="6" t="s">
        <v>202</v>
      </c>
      <c r="D298" s="6" t="s">
        <v>698</v>
      </c>
      <c r="E298" s="17"/>
      <c r="F298" s="17">
        <v>445.4</v>
      </c>
      <c r="G298" s="8">
        <v>7091.2956668163451</v>
      </c>
      <c r="H298" s="8">
        <v>137.48316120341266</v>
      </c>
      <c r="I298" s="8">
        <v>0</v>
      </c>
      <c r="J298" s="8">
        <v>8.2145936237090265</v>
      </c>
      <c r="K298" s="8">
        <v>0</v>
      </c>
      <c r="L298" s="8">
        <v>216.80296362819936</v>
      </c>
      <c r="M298" s="8">
        <v>596.96598563089367</v>
      </c>
      <c r="N298" s="1">
        <v>8050.7623709025593</v>
      </c>
    </row>
    <row r="299" spans="1:14" ht="15" x14ac:dyDescent="0.25">
      <c r="A299" s="3" t="str">
        <f>A298</f>
        <v>0970</v>
      </c>
      <c r="B299" s="3" t="str">
        <f t="shared" ref="B299" si="95">B298</f>
        <v>EL PACALHAN RJ-1</v>
      </c>
      <c r="C299" s="6" t="str">
        <f t="shared" ref="C299" si="96">C298</f>
        <v xml:space="preserve">$ </v>
      </c>
      <c r="D299" s="6" t="s">
        <v>699</v>
      </c>
      <c r="F299" s="17">
        <v>446</v>
      </c>
      <c r="G299" s="8">
        <v>7081.7558071748872</v>
      </c>
      <c r="H299" s="8">
        <v>137.2982062780269</v>
      </c>
      <c r="I299" s="8">
        <v>0</v>
      </c>
      <c r="J299" s="8">
        <v>8.2035426008968617</v>
      </c>
      <c r="K299" s="8">
        <v>0</v>
      </c>
      <c r="L299" s="8">
        <v>216.51130044843049</v>
      </c>
      <c r="M299" s="8">
        <v>596.16289237668161</v>
      </c>
      <c r="N299" s="1">
        <v>8039.9317488789229</v>
      </c>
    </row>
    <row r="300" spans="1:14" s="19" customFormat="1" x14ac:dyDescent="0.2">
      <c r="A300" s="3" t="s">
        <v>34</v>
      </c>
      <c r="B300" s="3" t="s">
        <v>537</v>
      </c>
      <c r="C300" s="17" t="s">
        <v>201</v>
      </c>
      <c r="D300" s="2" t="s">
        <v>200</v>
      </c>
      <c r="E300" s="17"/>
      <c r="F300" s="17"/>
      <c r="G300" s="18">
        <v>50.45097065942673</v>
      </c>
      <c r="H300" s="18">
        <v>0.97812293520580473</v>
      </c>
      <c r="I300" s="18">
        <v>0</v>
      </c>
      <c r="J300" s="18">
        <v>5.8442665679305859E-2</v>
      </c>
      <c r="K300" s="18">
        <v>0</v>
      </c>
      <c r="L300" s="18">
        <v>1.5424430838594061</v>
      </c>
      <c r="M300" s="18">
        <v>4.2471100967732331</v>
      </c>
      <c r="N300" s="18">
        <v>57.277089440944472</v>
      </c>
    </row>
    <row r="301" spans="1:14" x14ac:dyDescent="0.2">
      <c r="A301" s="3" t="s">
        <v>34</v>
      </c>
      <c r="B301" s="3" t="s">
        <v>537</v>
      </c>
      <c r="C301" s="6"/>
      <c r="D301" s="6"/>
      <c r="E301" s="17"/>
      <c r="F301" s="17"/>
      <c r="G301" s="8"/>
      <c r="H301" s="8"/>
      <c r="I301" s="8"/>
      <c r="J301" s="8"/>
      <c r="K301" s="8"/>
      <c r="L301" s="8"/>
      <c r="M301" s="8"/>
      <c r="N301" s="8"/>
    </row>
    <row r="302" spans="1:14" x14ac:dyDescent="0.2">
      <c r="A302" s="11" t="s">
        <v>93</v>
      </c>
      <c r="B302" s="11" t="s">
        <v>538</v>
      </c>
      <c r="C302" s="12"/>
      <c r="D302" s="7" t="s">
        <v>380</v>
      </c>
      <c r="E302" s="20" t="s">
        <v>392</v>
      </c>
      <c r="F302" s="20"/>
      <c r="G302" s="13"/>
      <c r="H302" s="13"/>
      <c r="I302" s="13"/>
      <c r="J302" s="13"/>
      <c r="K302" s="13"/>
      <c r="L302" s="13"/>
      <c r="M302" s="13"/>
      <c r="N302" s="13"/>
    </row>
    <row r="303" spans="1:14" s="16" customFormat="1" ht="15" x14ac:dyDescent="0.25">
      <c r="A303" s="3" t="s">
        <v>93</v>
      </c>
      <c r="B303" s="3" t="s">
        <v>538</v>
      </c>
      <c r="C303" s="14" t="s">
        <v>202</v>
      </c>
      <c r="D303" s="15" t="s">
        <v>203</v>
      </c>
      <c r="G303" s="1">
        <v>104777544.19</v>
      </c>
      <c r="H303" s="1">
        <v>47221</v>
      </c>
      <c r="I303" s="1">
        <v>3316358</v>
      </c>
      <c r="J303" s="1">
        <v>350876.76</v>
      </c>
      <c r="K303" s="1">
        <v>226204.34</v>
      </c>
      <c r="L303" s="1">
        <v>685435.67</v>
      </c>
      <c r="M303" s="1">
        <v>7475748.3599999994</v>
      </c>
      <c r="N303" s="1">
        <v>116879388.32000001</v>
      </c>
    </row>
    <row r="304" spans="1:14" ht="15" x14ac:dyDescent="0.25">
      <c r="A304" s="3" t="s">
        <v>93</v>
      </c>
      <c r="B304" s="3" t="s">
        <v>538</v>
      </c>
      <c r="C304" s="6" t="s">
        <v>202</v>
      </c>
      <c r="D304" s="6" t="s">
        <v>698</v>
      </c>
      <c r="E304" s="17"/>
      <c r="F304" s="17">
        <v>13137.8</v>
      </c>
      <c r="G304" s="8">
        <v>7975.2731956644193</v>
      </c>
      <c r="H304" s="8">
        <v>3.5942851923457506</v>
      </c>
      <c r="I304" s="8">
        <v>252.42871713681134</v>
      </c>
      <c r="J304" s="8">
        <v>26.707421333861074</v>
      </c>
      <c r="K304" s="8">
        <v>17.217824902190625</v>
      </c>
      <c r="L304" s="8">
        <v>52.172789203671854</v>
      </c>
      <c r="M304" s="8">
        <v>569.02589170180704</v>
      </c>
      <c r="N304" s="1">
        <v>8896.4201251351078</v>
      </c>
    </row>
    <row r="305" spans="1:14" ht="15" x14ac:dyDescent="0.25">
      <c r="A305" s="3" t="str">
        <f>A304</f>
        <v>0980</v>
      </c>
      <c r="B305" s="3" t="str">
        <f t="shared" ref="B305" si="97">B304</f>
        <v>EL PAHARRISON 2</v>
      </c>
      <c r="C305" s="6" t="str">
        <f t="shared" ref="C305" si="98">C304</f>
        <v xml:space="preserve">$ </v>
      </c>
      <c r="D305" s="6" t="s">
        <v>699</v>
      </c>
      <c r="F305" s="17">
        <v>13002</v>
      </c>
      <c r="G305" s="8">
        <v>8058.5713113367174</v>
      </c>
      <c r="H305" s="8">
        <v>3.631825872942624</v>
      </c>
      <c r="I305" s="8">
        <v>255.06522073527151</v>
      </c>
      <c r="J305" s="8">
        <v>26.986368251038304</v>
      </c>
      <c r="K305" s="8">
        <v>17.397657283494848</v>
      </c>
      <c r="L305" s="8">
        <v>52.717710352253505</v>
      </c>
      <c r="M305" s="8">
        <v>574.96910936778954</v>
      </c>
      <c r="N305" s="1">
        <v>8989.3392031995081</v>
      </c>
    </row>
    <row r="306" spans="1:14" s="19" customFormat="1" x14ac:dyDescent="0.2">
      <c r="A306" s="3" t="s">
        <v>93</v>
      </c>
      <c r="B306" s="3" t="s">
        <v>538</v>
      </c>
      <c r="C306" s="17" t="s">
        <v>201</v>
      </c>
      <c r="D306" s="2" t="s">
        <v>200</v>
      </c>
      <c r="E306" s="17"/>
      <c r="F306" s="17"/>
      <c r="G306" s="18">
        <v>54.158575992935482</v>
      </c>
      <c r="H306" s="18">
        <v>2.4408112794902553E-2</v>
      </c>
      <c r="I306" s="18">
        <v>1.7141958055161357</v>
      </c>
      <c r="J306" s="18">
        <v>0.1813650607820663</v>
      </c>
      <c r="K306" s="18">
        <v>0.11692300132179512</v>
      </c>
      <c r="L306" s="18">
        <v>0.35429557076321139</v>
      </c>
      <c r="M306" s="18">
        <v>3.8641475021110891</v>
      </c>
      <c r="N306" s="18">
        <v>60.41391104622469</v>
      </c>
    </row>
    <row r="307" spans="1:14" x14ac:dyDescent="0.2">
      <c r="A307" s="3" t="s">
        <v>93</v>
      </c>
      <c r="B307" s="3" t="s">
        <v>538</v>
      </c>
      <c r="C307" s="6"/>
      <c r="D307" s="6"/>
      <c r="E307" s="17"/>
      <c r="F307" s="17"/>
      <c r="G307" s="8"/>
      <c r="H307" s="8"/>
      <c r="I307" s="8"/>
      <c r="J307" s="8"/>
      <c r="K307" s="8"/>
      <c r="L307" s="8"/>
      <c r="M307" s="8"/>
      <c r="N307" s="8"/>
    </row>
    <row r="308" spans="1:14" x14ac:dyDescent="0.2">
      <c r="A308" s="11" t="s">
        <v>167</v>
      </c>
      <c r="B308" s="11" t="s">
        <v>539</v>
      </c>
      <c r="C308" s="12"/>
      <c r="D308" s="7" t="s">
        <v>380</v>
      </c>
      <c r="E308" s="20" t="s">
        <v>391</v>
      </c>
      <c r="F308" s="20"/>
      <c r="G308" s="13"/>
      <c r="H308" s="13"/>
      <c r="I308" s="13"/>
      <c r="J308" s="13"/>
      <c r="K308" s="13"/>
      <c r="L308" s="13"/>
      <c r="M308" s="13"/>
      <c r="N308" s="13"/>
    </row>
    <row r="309" spans="1:14" s="16" customFormat="1" ht="15" x14ac:dyDescent="0.25">
      <c r="A309" s="3" t="s">
        <v>167</v>
      </c>
      <c r="B309" s="3" t="s">
        <v>539</v>
      </c>
      <c r="C309" s="14" t="s">
        <v>202</v>
      </c>
      <c r="D309" s="15" t="s">
        <v>203</v>
      </c>
      <c r="G309" s="1">
        <v>62742605.159999996</v>
      </c>
      <c r="H309" s="1">
        <v>437207</v>
      </c>
      <c r="I309" s="1">
        <v>2219988.25</v>
      </c>
      <c r="J309" s="1">
        <v>53418.23</v>
      </c>
      <c r="K309" s="1">
        <v>117288.48</v>
      </c>
      <c r="L309" s="1">
        <v>877163.28</v>
      </c>
      <c r="M309" s="1">
        <v>3461624.59</v>
      </c>
      <c r="N309" s="1">
        <v>69909294.989999995</v>
      </c>
    </row>
    <row r="310" spans="1:14" ht="15" x14ac:dyDescent="0.25">
      <c r="A310" s="3" t="s">
        <v>167</v>
      </c>
      <c r="B310" s="3" t="s">
        <v>539</v>
      </c>
      <c r="C310" s="6" t="s">
        <v>202</v>
      </c>
      <c r="D310" s="6" t="s">
        <v>698</v>
      </c>
      <c r="E310" s="17"/>
      <c r="F310" s="17">
        <v>9200.1</v>
      </c>
      <c r="G310" s="8">
        <v>6819.7742589754453</v>
      </c>
      <c r="H310" s="8">
        <v>47.521983456701555</v>
      </c>
      <c r="I310" s="8">
        <v>241.30044782121934</v>
      </c>
      <c r="J310" s="8">
        <v>5.8062662362365627</v>
      </c>
      <c r="K310" s="8">
        <v>12.748609254247235</v>
      </c>
      <c r="L310" s="8">
        <v>95.342798447842952</v>
      </c>
      <c r="M310" s="8">
        <v>376.25945261464545</v>
      </c>
      <c r="N310" s="1">
        <v>7598.7538168063384</v>
      </c>
    </row>
    <row r="311" spans="1:14" ht="15" x14ac:dyDescent="0.25">
      <c r="A311" s="3" t="str">
        <f>A310</f>
        <v>0990</v>
      </c>
      <c r="B311" s="3" t="str">
        <f t="shared" ref="B311" si="99">B310</f>
        <v>EL PAWIDEFIELD 3</v>
      </c>
      <c r="C311" s="6" t="str">
        <f t="shared" ref="C311" si="100">C310</f>
        <v xml:space="preserve">$ </v>
      </c>
      <c r="D311" s="6" t="s">
        <v>699</v>
      </c>
      <c r="F311" s="17">
        <v>9370</v>
      </c>
      <c r="G311" s="8">
        <v>6696.1158121664885</v>
      </c>
      <c r="H311" s="8">
        <v>46.660298826040552</v>
      </c>
      <c r="I311" s="8">
        <v>236.92510672358591</v>
      </c>
      <c r="J311" s="8">
        <v>5.7009850586979729</v>
      </c>
      <c r="K311" s="8">
        <v>12.517447171824973</v>
      </c>
      <c r="L311" s="8">
        <v>93.614010672358589</v>
      </c>
      <c r="M311" s="8">
        <v>369.43698932764141</v>
      </c>
      <c r="N311" s="1">
        <v>7460.9706499466374</v>
      </c>
    </row>
    <row r="312" spans="1:14" s="19" customFormat="1" x14ac:dyDescent="0.2">
      <c r="A312" s="3" t="s">
        <v>167</v>
      </c>
      <c r="B312" s="3" t="s">
        <v>539</v>
      </c>
      <c r="C312" s="17" t="s">
        <v>201</v>
      </c>
      <c r="D312" s="2" t="s">
        <v>200</v>
      </c>
      <c r="E312" s="17"/>
      <c r="F312" s="17"/>
      <c r="G312" s="18">
        <v>51.096089328233035</v>
      </c>
      <c r="H312" s="18">
        <v>0.35605100983551163</v>
      </c>
      <c r="I312" s="18">
        <v>1.8079057705742825</v>
      </c>
      <c r="J312" s="18">
        <v>4.3502539380946836E-2</v>
      </c>
      <c r="K312" s="18">
        <v>9.5516955918071314E-2</v>
      </c>
      <c r="L312" s="18">
        <v>0.71434096808749559</v>
      </c>
      <c r="M312" s="18">
        <v>2.8190649530792937</v>
      </c>
      <c r="N312" s="18">
        <v>56.932471525108639</v>
      </c>
    </row>
    <row r="313" spans="1:14" x14ac:dyDescent="0.2">
      <c r="A313" s="3" t="s">
        <v>167</v>
      </c>
      <c r="B313" s="3" t="s">
        <v>539</v>
      </c>
      <c r="C313" s="6"/>
      <c r="D313" s="6"/>
      <c r="E313" s="17"/>
      <c r="F313" s="17"/>
      <c r="G313" s="8"/>
      <c r="H313" s="8"/>
      <c r="I313" s="8"/>
      <c r="J313" s="8"/>
      <c r="K313" s="8"/>
      <c r="L313" s="8"/>
      <c r="M313" s="8"/>
      <c r="N313" s="8"/>
    </row>
    <row r="314" spans="1:14" x14ac:dyDescent="0.2">
      <c r="A314" s="11" t="s">
        <v>13</v>
      </c>
      <c r="B314" s="11" t="s">
        <v>540</v>
      </c>
      <c r="C314" s="12"/>
      <c r="D314" s="7" t="s">
        <v>380</v>
      </c>
      <c r="E314" s="20" t="s">
        <v>390</v>
      </c>
      <c r="F314" s="20"/>
      <c r="G314" s="13"/>
      <c r="H314" s="13"/>
      <c r="I314" s="13"/>
      <c r="J314" s="13"/>
      <c r="K314" s="13"/>
      <c r="L314" s="13"/>
      <c r="M314" s="13"/>
      <c r="N314" s="13"/>
    </row>
    <row r="315" spans="1:14" s="16" customFormat="1" ht="15" x14ac:dyDescent="0.25">
      <c r="A315" s="3" t="s">
        <v>13</v>
      </c>
      <c r="B315" s="3" t="s">
        <v>540</v>
      </c>
      <c r="C315" s="14" t="s">
        <v>202</v>
      </c>
      <c r="D315" s="15" t="s">
        <v>203</v>
      </c>
      <c r="G315" s="1">
        <v>65707485.950000003</v>
      </c>
      <c r="H315" s="1">
        <v>96864</v>
      </c>
      <c r="I315" s="1">
        <v>3385186.19</v>
      </c>
      <c r="J315" s="1">
        <v>166878.51999999999</v>
      </c>
      <c r="K315" s="1">
        <v>107317.97</v>
      </c>
      <c r="L315" s="1">
        <v>879384.64</v>
      </c>
      <c r="M315" s="1">
        <v>2670666.11</v>
      </c>
      <c r="N315" s="1">
        <v>73013783.379999995</v>
      </c>
    </row>
    <row r="316" spans="1:14" ht="15" x14ac:dyDescent="0.25">
      <c r="A316" s="3" t="s">
        <v>13</v>
      </c>
      <c r="B316" s="3" t="s">
        <v>540</v>
      </c>
      <c r="C316" s="6" t="s">
        <v>202</v>
      </c>
      <c r="D316" s="6" t="s">
        <v>698</v>
      </c>
      <c r="E316" s="17"/>
      <c r="F316" s="17">
        <v>8183</v>
      </c>
      <c r="G316" s="8">
        <v>8029.7550959305881</v>
      </c>
      <c r="H316" s="8">
        <v>11.837223512159355</v>
      </c>
      <c r="I316" s="8">
        <v>413.68522424538679</v>
      </c>
      <c r="J316" s="8">
        <v>20.393317854087741</v>
      </c>
      <c r="K316" s="8">
        <v>13.114746425516314</v>
      </c>
      <c r="L316" s="8">
        <v>107.46482219235</v>
      </c>
      <c r="M316" s="8">
        <v>326.36760479041914</v>
      </c>
      <c r="N316" s="1">
        <v>8922.6180349505066</v>
      </c>
    </row>
    <row r="317" spans="1:14" ht="15" x14ac:dyDescent="0.25">
      <c r="A317" s="3" t="str">
        <f>A316</f>
        <v>1000</v>
      </c>
      <c r="B317" s="3" t="str">
        <f t="shared" ref="B317" si="101">B316</f>
        <v>EL PAFOUNTAIN 8</v>
      </c>
      <c r="C317" s="6" t="str">
        <f t="shared" ref="C317" si="102">C316</f>
        <v xml:space="preserve">$ </v>
      </c>
      <c r="D317" s="6" t="s">
        <v>699</v>
      </c>
      <c r="F317" s="17">
        <v>8302</v>
      </c>
      <c r="G317" s="8">
        <v>7914.6574259214649</v>
      </c>
      <c r="H317" s="8">
        <v>11.667549987954709</v>
      </c>
      <c r="I317" s="8">
        <v>407.7555034931342</v>
      </c>
      <c r="J317" s="8">
        <v>20.101002168152252</v>
      </c>
      <c r="K317" s="8">
        <v>12.926761021440617</v>
      </c>
      <c r="L317" s="8">
        <v>105.92443266682727</v>
      </c>
      <c r="M317" s="8">
        <v>321.68948566610453</v>
      </c>
      <c r="N317" s="1">
        <v>8794.7221609250773</v>
      </c>
    </row>
    <row r="318" spans="1:14" s="19" customFormat="1" x14ac:dyDescent="0.2">
      <c r="A318" s="3" t="s">
        <v>13</v>
      </c>
      <c r="B318" s="3" t="s">
        <v>540</v>
      </c>
      <c r="C318" s="17" t="s">
        <v>201</v>
      </c>
      <c r="D318" s="2" t="s">
        <v>200</v>
      </c>
      <c r="E318" s="17"/>
      <c r="F318" s="17"/>
      <c r="G318" s="18">
        <v>50.999807950473254</v>
      </c>
      <c r="H318" s="18">
        <v>7.5182383344779932E-2</v>
      </c>
      <c r="I318" s="18">
        <v>2.6274608299268567</v>
      </c>
      <c r="J318" s="18">
        <v>0.12952515756782215</v>
      </c>
      <c r="K318" s="18">
        <v>8.3296382147377682E-2</v>
      </c>
      <c r="L318" s="18">
        <v>0.68254700520308154</v>
      </c>
      <c r="M318" s="18">
        <v>2.0728758183425442</v>
      </c>
      <c r="N318" s="18">
        <v>56.670695527005712</v>
      </c>
    </row>
    <row r="319" spans="1:14" x14ac:dyDescent="0.2">
      <c r="A319" s="3" t="s">
        <v>13</v>
      </c>
      <c r="B319" s="3" t="s">
        <v>540</v>
      </c>
      <c r="C319" s="6"/>
      <c r="D319" s="6"/>
      <c r="E319" s="17"/>
      <c r="F319" s="17"/>
      <c r="G319" s="8"/>
      <c r="H319" s="8"/>
      <c r="I319" s="8"/>
      <c r="J319" s="8"/>
      <c r="K319" s="8"/>
      <c r="L319" s="8"/>
      <c r="M319" s="8"/>
      <c r="N319" s="8"/>
    </row>
    <row r="320" spans="1:14" x14ac:dyDescent="0.2">
      <c r="A320" s="11" t="s">
        <v>0</v>
      </c>
      <c r="B320" s="11" t="s">
        <v>541</v>
      </c>
      <c r="C320" s="12"/>
      <c r="D320" s="7" t="s">
        <v>380</v>
      </c>
      <c r="E320" s="20" t="s">
        <v>389</v>
      </c>
      <c r="F320" s="20"/>
      <c r="G320" s="13"/>
      <c r="H320" s="13"/>
      <c r="I320" s="13"/>
      <c r="J320" s="13"/>
      <c r="K320" s="13"/>
      <c r="L320" s="13"/>
      <c r="M320" s="13"/>
      <c r="N320" s="13"/>
    </row>
    <row r="321" spans="1:14" s="16" customFormat="1" ht="15" x14ac:dyDescent="0.25">
      <c r="A321" s="3" t="s">
        <v>0</v>
      </c>
      <c r="B321" s="3" t="s">
        <v>541</v>
      </c>
      <c r="C321" s="14" t="s">
        <v>202</v>
      </c>
      <c r="D321" s="15" t="s">
        <v>203</v>
      </c>
      <c r="G321" s="1">
        <v>143412387.75</v>
      </c>
      <c r="H321" s="1">
        <v>819686</v>
      </c>
      <c r="I321" s="1">
        <v>5460238.8399999999</v>
      </c>
      <c r="J321" s="1">
        <v>442346.96</v>
      </c>
      <c r="K321" s="1">
        <v>270015.01</v>
      </c>
      <c r="L321" s="1">
        <v>1059111.1000000001</v>
      </c>
      <c r="M321" s="1">
        <v>11361415.609999999</v>
      </c>
      <c r="N321" s="1">
        <v>162825201.26999998</v>
      </c>
    </row>
    <row r="322" spans="1:14" ht="15" x14ac:dyDescent="0.25">
      <c r="A322" s="3" t="s">
        <v>0</v>
      </c>
      <c r="B322" s="3" t="s">
        <v>541</v>
      </c>
      <c r="C322" s="6" t="s">
        <v>202</v>
      </c>
      <c r="D322" s="6" t="s">
        <v>698</v>
      </c>
      <c r="E322" s="17"/>
      <c r="F322" s="17">
        <v>25130.94</v>
      </c>
      <c r="G322" s="8">
        <v>5706.6065873381576</v>
      </c>
      <c r="H322" s="8">
        <v>32.616607257826409</v>
      </c>
      <c r="I322" s="8">
        <v>217.2715720144173</v>
      </c>
      <c r="J322" s="8">
        <v>17.601687799978833</v>
      </c>
      <c r="K322" s="8">
        <v>10.744325918568904</v>
      </c>
      <c r="L322" s="8">
        <v>42.143712093538888</v>
      </c>
      <c r="M322" s="8">
        <v>452.08876428816433</v>
      </c>
      <c r="N322" s="1">
        <v>6479.0732567106515</v>
      </c>
    </row>
    <row r="323" spans="1:14" ht="15" x14ac:dyDescent="0.25">
      <c r="A323" s="3" t="str">
        <f>A322</f>
        <v>1010</v>
      </c>
      <c r="B323" s="3" t="str">
        <f t="shared" ref="B323" si="103">B322</f>
        <v>EL PACOLORADO SPR</v>
      </c>
      <c r="C323" s="6" t="str">
        <f t="shared" ref="C323" si="104">C322</f>
        <v xml:space="preserve">$ </v>
      </c>
      <c r="D323" s="6" t="s">
        <v>699</v>
      </c>
      <c r="F323" s="17">
        <v>23366</v>
      </c>
      <c r="G323" s="8">
        <v>6137.6524758195665</v>
      </c>
      <c r="H323" s="8">
        <v>35.080287597363693</v>
      </c>
      <c r="I323" s="8">
        <v>233.68307968843618</v>
      </c>
      <c r="J323" s="8">
        <v>18.931223144740223</v>
      </c>
      <c r="K323" s="8">
        <v>11.555893606094326</v>
      </c>
      <c r="L323" s="8">
        <v>45.327017889240778</v>
      </c>
      <c r="M323" s="8">
        <v>486.23707994521953</v>
      </c>
      <c r="N323" s="1">
        <v>6968.467057690661</v>
      </c>
    </row>
    <row r="324" spans="1:14" s="19" customFormat="1" x14ac:dyDescent="0.2">
      <c r="A324" s="3" t="s">
        <v>0</v>
      </c>
      <c r="B324" s="3" t="s">
        <v>541</v>
      </c>
      <c r="C324" s="17" t="s">
        <v>201</v>
      </c>
      <c r="D324" s="2" t="s">
        <v>200</v>
      </c>
      <c r="E324" s="17"/>
      <c r="F324" s="17"/>
      <c r="G324" s="18">
        <v>35.491615527216389</v>
      </c>
      <c r="H324" s="18">
        <v>0.20285542149786773</v>
      </c>
      <c r="I324" s="18">
        <v>1.3512967787265224</v>
      </c>
      <c r="J324" s="18">
        <v>0.10947177214091791</v>
      </c>
      <c r="K324" s="18">
        <v>6.6823159922581296E-2</v>
      </c>
      <c r="L324" s="18">
        <v>0.26210820802547607</v>
      </c>
      <c r="M324" s="18">
        <v>2.8117166236571123</v>
      </c>
      <c r="N324" s="18">
        <v>40.295887491186861</v>
      </c>
    </row>
    <row r="325" spans="1:14" x14ac:dyDescent="0.2">
      <c r="A325" s="3" t="s">
        <v>0</v>
      </c>
      <c r="B325" s="3" t="s">
        <v>541</v>
      </c>
      <c r="C325" s="6"/>
      <c r="D325" s="6"/>
      <c r="E325" s="17"/>
      <c r="F325" s="17"/>
      <c r="G325" s="8"/>
      <c r="H325" s="8"/>
      <c r="I325" s="8"/>
      <c r="J325" s="8"/>
      <c r="K325" s="8"/>
      <c r="L325" s="8"/>
      <c r="M325" s="8"/>
      <c r="N325" s="8"/>
    </row>
    <row r="326" spans="1:14" x14ac:dyDescent="0.2">
      <c r="A326" s="11" t="s">
        <v>132</v>
      </c>
      <c r="B326" s="11" t="s">
        <v>542</v>
      </c>
      <c r="C326" s="12"/>
      <c r="D326" s="7" t="s">
        <v>380</v>
      </c>
      <c r="E326" s="20" t="s">
        <v>388</v>
      </c>
      <c r="F326" s="20"/>
      <c r="G326" s="13"/>
      <c r="H326" s="13"/>
      <c r="I326" s="13"/>
      <c r="J326" s="13"/>
      <c r="K326" s="13"/>
      <c r="L326" s="13"/>
      <c r="M326" s="13"/>
      <c r="N326" s="13"/>
    </row>
    <row r="327" spans="1:14" s="16" customFormat="1" ht="15" x14ac:dyDescent="0.25">
      <c r="A327" s="3" t="s">
        <v>132</v>
      </c>
      <c r="B327" s="3" t="s">
        <v>542</v>
      </c>
      <c r="C327" s="14" t="s">
        <v>202</v>
      </c>
      <c r="D327" s="15" t="s">
        <v>203</v>
      </c>
      <c r="G327" s="1">
        <v>17277712.48</v>
      </c>
      <c r="H327" s="1">
        <v>152793</v>
      </c>
      <c r="I327" s="1">
        <v>899079.91</v>
      </c>
      <c r="J327" s="1">
        <v>36953.620000000003</v>
      </c>
      <c r="K327" s="1">
        <v>74272.639999999999</v>
      </c>
      <c r="L327" s="1">
        <v>80053.81</v>
      </c>
      <c r="M327" s="1">
        <v>1575709.83</v>
      </c>
      <c r="N327" s="1">
        <v>20096575.289999999</v>
      </c>
    </row>
    <row r="328" spans="1:14" ht="15" x14ac:dyDescent="0.25">
      <c r="A328" s="3" t="s">
        <v>132</v>
      </c>
      <c r="B328" s="3" t="s">
        <v>542</v>
      </c>
      <c r="C328" s="6" t="s">
        <v>202</v>
      </c>
      <c r="D328" s="6" t="s">
        <v>698</v>
      </c>
      <c r="E328" s="17"/>
      <c r="F328" s="17">
        <v>3680</v>
      </c>
      <c r="G328" s="8">
        <v>4695.0305652173911</v>
      </c>
      <c r="H328" s="8">
        <v>41.519836956521736</v>
      </c>
      <c r="I328" s="8">
        <v>244.31519293478263</v>
      </c>
      <c r="J328" s="8">
        <v>10.041744565217392</v>
      </c>
      <c r="K328" s="8">
        <v>20.182782608695653</v>
      </c>
      <c r="L328" s="8">
        <v>21.753752717391304</v>
      </c>
      <c r="M328" s="8">
        <v>428.18201902173917</v>
      </c>
      <c r="N328" s="1">
        <v>5461.0258940217391</v>
      </c>
    </row>
    <row r="329" spans="1:14" ht="15" x14ac:dyDescent="0.25">
      <c r="A329" s="3" t="str">
        <f>A328</f>
        <v>1020</v>
      </c>
      <c r="B329" s="3" t="str">
        <f t="shared" ref="B329" si="105">B328</f>
        <v>EL PACHEYENNE MOU</v>
      </c>
      <c r="C329" s="6" t="str">
        <f t="shared" ref="C329" si="106">C328</f>
        <v xml:space="preserve">$ </v>
      </c>
      <c r="D329" s="6" t="s">
        <v>699</v>
      </c>
      <c r="F329" s="17">
        <v>3641</v>
      </c>
      <c r="G329" s="8">
        <v>4745.3206481735788</v>
      </c>
      <c r="H329" s="8">
        <v>41.964570173029387</v>
      </c>
      <c r="I329" s="8">
        <v>246.9321367756111</v>
      </c>
      <c r="J329" s="8">
        <v>10.149305135951662</v>
      </c>
      <c r="K329" s="8">
        <v>20.398967316671243</v>
      </c>
      <c r="L329" s="8">
        <v>21.986764625102992</v>
      </c>
      <c r="M329" s="8">
        <v>432.76842351002472</v>
      </c>
      <c r="N329" s="1">
        <v>5519.5208157099696</v>
      </c>
    </row>
    <row r="330" spans="1:14" s="19" customFormat="1" x14ac:dyDescent="0.2">
      <c r="A330" s="3" t="s">
        <v>132</v>
      </c>
      <c r="B330" s="3" t="s">
        <v>542</v>
      </c>
      <c r="C330" s="17" t="s">
        <v>201</v>
      </c>
      <c r="D330" s="2" t="s">
        <v>200</v>
      </c>
      <c r="E330" s="17"/>
      <c r="F330" s="17"/>
      <c r="G330" s="18">
        <v>31.211998141169037</v>
      </c>
      <c r="H330" s="18">
        <v>0.27601887909085288</v>
      </c>
      <c r="I330" s="18">
        <v>1.6241779988042968</v>
      </c>
      <c r="J330" s="18">
        <v>6.6756309325357338E-2</v>
      </c>
      <c r="K330" s="18">
        <v>0.13417270974402259</v>
      </c>
      <c r="L330" s="18">
        <v>0.1446163299572108</v>
      </c>
      <c r="M330" s="18">
        <v>2.8465025298870916</v>
      </c>
      <c r="N330" s="18">
        <v>36.304242897977865</v>
      </c>
    </row>
    <row r="331" spans="1:14" x14ac:dyDescent="0.2">
      <c r="A331" s="3" t="s">
        <v>132</v>
      </c>
      <c r="B331" s="3" t="s">
        <v>542</v>
      </c>
      <c r="C331" s="6"/>
      <c r="D331" s="6"/>
      <c r="E331" s="17"/>
      <c r="F331" s="17"/>
      <c r="G331" s="8"/>
      <c r="H331" s="8"/>
      <c r="I331" s="8"/>
      <c r="J331" s="8"/>
      <c r="K331" s="8"/>
      <c r="L331" s="8"/>
      <c r="M331" s="8"/>
      <c r="N331" s="8"/>
    </row>
    <row r="332" spans="1:14" x14ac:dyDescent="0.2">
      <c r="A332" s="11" t="s">
        <v>136</v>
      </c>
      <c r="B332" s="11" t="s">
        <v>543</v>
      </c>
      <c r="C332" s="12"/>
      <c r="D332" s="7" t="s">
        <v>380</v>
      </c>
      <c r="E332" s="20" t="s">
        <v>387</v>
      </c>
      <c r="F332" s="20"/>
      <c r="G332" s="13"/>
      <c r="H332" s="13"/>
      <c r="I332" s="13"/>
      <c r="J332" s="13"/>
      <c r="K332" s="13"/>
      <c r="L332" s="13"/>
      <c r="M332" s="13"/>
      <c r="N332" s="13"/>
    </row>
    <row r="333" spans="1:14" s="16" customFormat="1" ht="15" x14ac:dyDescent="0.25">
      <c r="A333" s="3" t="s">
        <v>136</v>
      </c>
      <c r="B333" s="3" t="s">
        <v>543</v>
      </c>
      <c r="C333" s="14" t="s">
        <v>202</v>
      </c>
      <c r="D333" s="15" t="s">
        <v>203</v>
      </c>
      <c r="G333" s="1">
        <v>8512039.6999999993</v>
      </c>
      <c r="H333" s="1">
        <v>231344.8</v>
      </c>
      <c r="I333" s="1">
        <v>0</v>
      </c>
      <c r="J333" s="1">
        <v>0</v>
      </c>
      <c r="K333" s="1">
        <v>0</v>
      </c>
      <c r="L333" s="1">
        <v>127281.19</v>
      </c>
      <c r="M333" s="1">
        <v>713007.5</v>
      </c>
      <c r="N333" s="1">
        <v>9583673.1899999995</v>
      </c>
    </row>
    <row r="334" spans="1:14" ht="15" x14ac:dyDescent="0.25">
      <c r="A334" s="3" t="s">
        <v>136</v>
      </c>
      <c r="B334" s="3" t="s">
        <v>543</v>
      </c>
      <c r="C334" s="6" t="s">
        <v>202</v>
      </c>
      <c r="D334" s="6" t="s">
        <v>698</v>
      </c>
      <c r="E334" s="17"/>
      <c r="F334" s="17">
        <v>1370.3</v>
      </c>
      <c r="G334" s="8">
        <v>6211.8074144347947</v>
      </c>
      <c r="H334" s="8">
        <v>168.82784791651463</v>
      </c>
      <c r="I334" s="8">
        <v>0</v>
      </c>
      <c r="J334" s="8">
        <v>0</v>
      </c>
      <c r="K334" s="8">
        <v>0</v>
      </c>
      <c r="L334" s="8">
        <v>92.885638181420134</v>
      </c>
      <c r="M334" s="8">
        <v>520.32948989272427</v>
      </c>
      <c r="N334" s="1">
        <v>6993.850390425454</v>
      </c>
    </row>
    <row r="335" spans="1:14" ht="15" x14ac:dyDescent="0.25">
      <c r="A335" s="3" t="str">
        <f>A334</f>
        <v>1030</v>
      </c>
      <c r="B335" s="3" t="str">
        <f t="shared" ref="B335" si="107">B334</f>
        <v>EL PAMANITOU SPRI</v>
      </c>
      <c r="C335" s="6" t="str">
        <f t="shared" ref="C335" si="108">C334</f>
        <v xml:space="preserve">$ </v>
      </c>
      <c r="D335" s="6" t="s">
        <v>699</v>
      </c>
      <c r="F335" s="17">
        <v>1329</v>
      </c>
      <c r="G335" s="8">
        <v>6404.8455229495858</v>
      </c>
      <c r="H335" s="8">
        <v>174.07434161023326</v>
      </c>
      <c r="I335" s="8">
        <v>0</v>
      </c>
      <c r="J335" s="8">
        <v>0</v>
      </c>
      <c r="K335" s="8">
        <v>0</v>
      </c>
      <c r="L335" s="8">
        <v>95.772151993980444</v>
      </c>
      <c r="M335" s="8">
        <v>536.49924755455231</v>
      </c>
      <c r="N335" s="1">
        <v>7211.1912641083518</v>
      </c>
    </row>
    <row r="336" spans="1:14" s="19" customFormat="1" x14ac:dyDescent="0.2">
      <c r="A336" s="3" t="s">
        <v>136</v>
      </c>
      <c r="B336" s="3" t="s">
        <v>543</v>
      </c>
      <c r="C336" s="17" t="s">
        <v>201</v>
      </c>
      <c r="D336" s="2" t="s">
        <v>200</v>
      </c>
      <c r="E336" s="17"/>
      <c r="F336" s="17"/>
      <c r="G336" s="18">
        <v>40.920316764733009</v>
      </c>
      <c r="H336" s="18">
        <v>1.1121544108721444</v>
      </c>
      <c r="I336" s="18">
        <v>0</v>
      </c>
      <c r="J336" s="18">
        <v>0</v>
      </c>
      <c r="K336" s="18">
        <v>0</v>
      </c>
      <c r="L336" s="18">
        <v>0.61188467119016943</v>
      </c>
      <c r="M336" s="18">
        <v>3.4276734817896082</v>
      </c>
      <c r="N336" s="18">
        <v>46.072029328584932</v>
      </c>
    </row>
    <row r="337" spans="1:14" x14ac:dyDescent="0.2">
      <c r="A337" s="3" t="s">
        <v>136</v>
      </c>
      <c r="B337" s="3" t="s">
        <v>543</v>
      </c>
      <c r="C337" s="6"/>
      <c r="D337" s="6"/>
      <c r="E337" s="17"/>
      <c r="F337" s="17"/>
      <c r="G337" s="8"/>
      <c r="H337" s="8"/>
      <c r="I337" s="8"/>
      <c r="J337" s="8"/>
      <c r="K337" s="8"/>
      <c r="L337" s="8"/>
      <c r="M337" s="8"/>
      <c r="N337" s="8"/>
    </row>
    <row r="338" spans="1:14" x14ac:dyDescent="0.2">
      <c r="A338" s="11" t="s">
        <v>151</v>
      </c>
      <c r="B338" s="11" t="s">
        <v>544</v>
      </c>
      <c r="C338" s="12"/>
      <c r="D338" s="7" t="s">
        <v>380</v>
      </c>
      <c r="E338" s="20" t="s">
        <v>386</v>
      </c>
      <c r="F338" s="20"/>
      <c r="G338" s="13"/>
      <c r="H338" s="13"/>
      <c r="I338" s="13"/>
      <c r="J338" s="13"/>
      <c r="K338" s="13"/>
      <c r="L338" s="13"/>
      <c r="M338" s="13"/>
      <c r="N338" s="13"/>
    </row>
    <row r="339" spans="1:14" s="16" customFormat="1" ht="15" x14ac:dyDescent="0.25">
      <c r="A339" s="3" t="s">
        <v>151</v>
      </c>
      <c r="B339" s="3" t="s">
        <v>544</v>
      </c>
      <c r="C339" s="14" t="s">
        <v>202</v>
      </c>
      <c r="D339" s="15" t="s">
        <v>203</v>
      </c>
      <c r="G339" s="1">
        <v>152002459.12</v>
      </c>
      <c r="H339" s="1">
        <v>503724</v>
      </c>
      <c r="I339" s="1">
        <v>4649737.72</v>
      </c>
      <c r="J339" s="1">
        <v>218591.48</v>
      </c>
      <c r="K339" s="1">
        <v>285552.67</v>
      </c>
      <c r="L339" s="1">
        <v>1827023.02</v>
      </c>
      <c r="M339" s="1">
        <v>8064499.8100000005</v>
      </c>
      <c r="N339" s="1">
        <v>167551587.81999999</v>
      </c>
    </row>
    <row r="340" spans="1:14" ht="15" x14ac:dyDescent="0.25">
      <c r="A340" s="3" t="s">
        <v>151</v>
      </c>
      <c r="B340" s="3" t="s">
        <v>544</v>
      </c>
      <c r="C340" s="6" t="s">
        <v>202</v>
      </c>
      <c r="D340" s="6" t="s">
        <v>698</v>
      </c>
      <c r="E340" s="17"/>
      <c r="F340" s="17">
        <v>25495.1</v>
      </c>
      <c r="G340" s="8">
        <v>5962.0263940914137</v>
      </c>
      <c r="H340" s="8">
        <v>19.757678926538826</v>
      </c>
      <c r="I340" s="8">
        <v>182.37770081309742</v>
      </c>
      <c r="J340" s="8">
        <v>8.5738624284666471</v>
      </c>
      <c r="K340" s="8">
        <v>11.20029613533581</v>
      </c>
      <c r="L340" s="8">
        <v>71.66173186220098</v>
      </c>
      <c r="M340" s="8">
        <v>316.315676737883</v>
      </c>
      <c r="N340" s="1">
        <v>6571.9133409949363</v>
      </c>
    </row>
    <row r="341" spans="1:14" ht="15" x14ac:dyDescent="0.25">
      <c r="A341" s="3" t="str">
        <f>A340</f>
        <v>1040</v>
      </c>
      <c r="B341" s="3" t="str">
        <f t="shared" ref="B341" si="109">B340</f>
        <v>EL PAACADEMY 20</v>
      </c>
      <c r="C341" s="6" t="str">
        <f t="shared" ref="C341" si="110">C340</f>
        <v xml:space="preserve">$ </v>
      </c>
      <c r="D341" s="6" t="s">
        <v>699</v>
      </c>
      <c r="F341" s="17">
        <v>26400</v>
      </c>
      <c r="G341" s="8">
        <v>5757.6689060606059</v>
      </c>
      <c r="H341" s="8">
        <v>19.080454545454547</v>
      </c>
      <c r="I341" s="8">
        <v>176.12642878787878</v>
      </c>
      <c r="J341" s="8">
        <v>8.2799803030303032</v>
      </c>
      <c r="K341" s="8">
        <v>10.816389015151515</v>
      </c>
      <c r="L341" s="8">
        <v>69.205417424242427</v>
      </c>
      <c r="M341" s="8">
        <v>305.47347765151517</v>
      </c>
      <c r="N341" s="1">
        <v>6346.6510537878785</v>
      </c>
    </row>
    <row r="342" spans="1:14" s="19" customFormat="1" x14ac:dyDescent="0.2">
      <c r="A342" s="3" t="s">
        <v>151</v>
      </c>
      <c r="B342" s="3" t="s">
        <v>544</v>
      </c>
      <c r="C342" s="17" t="s">
        <v>201</v>
      </c>
      <c r="D342" s="2" t="s">
        <v>200</v>
      </c>
      <c r="E342" s="17"/>
      <c r="F342" s="17"/>
      <c r="G342" s="18">
        <v>43.869288485213701</v>
      </c>
      <c r="H342" s="18">
        <v>0.14537931557725831</v>
      </c>
      <c r="I342" s="18">
        <v>1.3419564828107486</v>
      </c>
      <c r="J342" s="18">
        <v>6.3087483926554916E-2</v>
      </c>
      <c r="K342" s="18">
        <v>8.2413090751798007E-2</v>
      </c>
      <c r="L342" s="18">
        <v>0.52729541612370168</v>
      </c>
      <c r="M342" s="18">
        <v>2.3274877965924392</v>
      </c>
      <c r="N342" s="18">
        <v>48.356908070996198</v>
      </c>
    </row>
    <row r="343" spans="1:14" x14ac:dyDescent="0.2">
      <c r="A343" s="3" t="s">
        <v>151</v>
      </c>
      <c r="B343" s="3" t="s">
        <v>544</v>
      </c>
      <c r="C343" s="6"/>
      <c r="D343" s="6"/>
      <c r="E343" s="17"/>
      <c r="F343" s="17"/>
      <c r="G343" s="8"/>
      <c r="H343" s="8"/>
      <c r="I343" s="8"/>
      <c r="J343" s="8"/>
      <c r="K343" s="8"/>
      <c r="L343" s="8"/>
      <c r="M343" s="8"/>
      <c r="N343" s="8"/>
    </row>
    <row r="344" spans="1:14" x14ac:dyDescent="0.2">
      <c r="A344" s="11" t="s">
        <v>128</v>
      </c>
      <c r="B344" s="11" t="s">
        <v>545</v>
      </c>
      <c r="C344" s="12"/>
      <c r="D344" s="7" t="s">
        <v>380</v>
      </c>
      <c r="E344" s="20" t="s">
        <v>385</v>
      </c>
      <c r="F344" s="20"/>
      <c r="G344" s="13"/>
      <c r="H344" s="13"/>
      <c r="I344" s="13"/>
      <c r="J344" s="13"/>
      <c r="K344" s="13"/>
      <c r="L344" s="13"/>
      <c r="M344" s="13"/>
      <c r="N344" s="13"/>
    </row>
    <row r="345" spans="1:14" s="16" customFormat="1" ht="15" x14ac:dyDescent="0.25">
      <c r="A345" s="3" t="s">
        <v>128</v>
      </c>
      <c r="B345" s="3" t="s">
        <v>545</v>
      </c>
      <c r="C345" s="14" t="s">
        <v>202</v>
      </c>
      <c r="D345" s="15" t="s">
        <v>203</v>
      </c>
      <c r="G345" s="1">
        <v>8210753.9199999999</v>
      </c>
      <c r="H345" s="1">
        <v>49485</v>
      </c>
      <c r="I345" s="1">
        <v>0</v>
      </c>
      <c r="J345" s="1">
        <v>33660.71</v>
      </c>
      <c r="K345" s="1">
        <v>0</v>
      </c>
      <c r="L345" s="1">
        <v>151272.82999999999</v>
      </c>
      <c r="M345" s="1">
        <v>1088388.3800000001</v>
      </c>
      <c r="N345" s="1">
        <v>9533560.8399999999</v>
      </c>
    </row>
    <row r="346" spans="1:14" ht="15" x14ac:dyDescent="0.25">
      <c r="A346" s="3" t="s">
        <v>128</v>
      </c>
      <c r="B346" s="3" t="s">
        <v>545</v>
      </c>
      <c r="C346" s="6" t="s">
        <v>202</v>
      </c>
      <c r="D346" s="6" t="s">
        <v>698</v>
      </c>
      <c r="E346" s="17"/>
      <c r="F346" s="17">
        <v>1032.8</v>
      </c>
      <c r="G346" s="8">
        <v>7949.9941130906273</v>
      </c>
      <c r="H346" s="8">
        <v>47.913439194422928</v>
      </c>
      <c r="I346" s="8">
        <v>0</v>
      </c>
      <c r="J346" s="8">
        <v>32.591702168861346</v>
      </c>
      <c r="K346" s="8">
        <v>0</v>
      </c>
      <c r="L346" s="8">
        <v>146.46865801704104</v>
      </c>
      <c r="M346" s="8">
        <v>1053.8229860573201</v>
      </c>
      <c r="N346" s="1">
        <v>9230.7908985282738</v>
      </c>
    </row>
    <row r="347" spans="1:14" ht="15" x14ac:dyDescent="0.25">
      <c r="A347" s="3" t="str">
        <f>A346</f>
        <v>1050</v>
      </c>
      <c r="B347" s="3" t="str">
        <f t="shared" ref="B347" si="111">B346</f>
        <v>EL PAELLICOTT 22</v>
      </c>
      <c r="C347" s="6" t="str">
        <f t="shared" ref="C347" si="112">C346</f>
        <v xml:space="preserve">$ </v>
      </c>
      <c r="D347" s="6" t="s">
        <v>699</v>
      </c>
      <c r="F347" s="17">
        <v>1002</v>
      </c>
      <c r="G347" s="8">
        <v>8194.3651896207575</v>
      </c>
      <c r="H347" s="8">
        <v>49.386227544910177</v>
      </c>
      <c r="I347" s="8">
        <v>0</v>
      </c>
      <c r="J347" s="8">
        <v>33.593522954091817</v>
      </c>
      <c r="K347" s="8">
        <v>0</v>
      </c>
      <c r="L347" s="8">
        <v>150.97088822355289</v>
      </c>
      <c r="M347" s="8">
        <v>1086.2159481037925</v>
      </c>
      <c r="N347" s="1">
        <v>9514.5317764471056</v>
      </c>
    </row>
    <row r="348" spans="1:14" s="19" customFormat="1" x14ac:dyDescent="0.2">
      <c r="A348" s="3" t="s">
        <v>128</v>
      </c>
      <c r="B348" s="3" t="s">
        <v>545</v>
      </c>
      <c r="C348" s="17" t="s">
        <v>201</v>
      </c>
      <c r="D348" s="2" t="s">
        <v>200</v>
      </c>
      <c r="E348" s="17"/>
      <c r="F348" s="17"/>
      <c r="G348" s="18">
        <v>60.876437791766399</v>
      </c>
      <c r="H348" s="18">
        <v>0.36689329061338627</v>
      </c>
      <c r="I348" s="18">
        <v>0</v>
      </c>
      <c r="J348" s="18">
        <v>0.24956832689265268</v>
      </c>
      <c r="K348" s="18">
        <v>0</v>
      </c>
      <c r="L348" s="18">
        <v>1.1215719183408988</v>
      </c>
      <c r="M348" s="18">
        <v>8.0695643973643065</v>
      </c>
      <c r="N348" s="18">
        <v>70.684035724977647</v>
      </c>
    </row>
    <row r="349" spans="1:14" x14ac:dyDescent="0.2">
      <c r="A349" s="3" t="s">
        <v>128</v>
      </c>
      <c r="B349" s="3" t="s">
        <v>545</v>
      </c>
      <c r="C349" s="6"/>
      <c r="D349" s="6"/>
      <c r="E349" s="17"/>
      <c r="F349" s="17"/>
      <c r="G349" s="8"/>
      <c r="H349" s="8"/>
      <c r="I349" s="8"/>
      <c r="J349" s="8"/>
      <c r="K349" s="8"/>
      <c r="L349" s="8"/>
      <c r="M349" s="8"/>
      <c r="N349" s="8"/>
    </row>
    <row r="350" spans="1:14" x14ac:dyDescent="0.2">
      <c r="A350" s="11" t="s">
        <v>183</v>
      </c>
      <c r="B350" s="11" t="s">
        <v>546</v>
      </c>
      <c r="C350" s="12"/>
      <c r="D350" s="7" t="s">
        <v>380</v>
      </c>
      <c r="E350" s="20" t="s">
        <v>384</v>
      </c>
      <c r="F350" s="20"/>
      <c r="G350" s="13"/>
      <c r="H350" s="13"/>
      <c r="I350" s="13"/>
      <c r="J350" s="13"/>
      <c r="K350" s="13"/>
      <c r="L350" s="13"/>
      <c r="M350" s="13"/>
      <c r="N350" s="13"/>
    </row>
    <row r="351" spans="1:14" s="16" customFormat="1" ht="15" x14ac:dyDescent="0.25">
      <c r="A351" s="3" t="s">
        <v>183</v>
      </c>
      <c r="B351" s="3" t="s">
        <v>546</v>
      </c>
      <c r="C351" s="14" t="s">
        <v>202</v>
      </c>
      <c r="D351" s="15" t="s">
        <v>203</v>
      </c>
      <c r="G351" s="1">
        <v>4327629.01</v>
      </c>
      <c r="H351" s="1">
        <v>64329</v>
      </c>
      <c r="I351" s="1">
        <v>0</v>
      </c>
      <c r="J351" s="1">
        <v>4024.66</v>
      </c>
      <c r="K351" s="1">
        <v>0</v>
      </c>
      <c r="L351" s="1">
        <v>92870.57</v>
      </c>
      <c r="M351" s="1">
        <v>571970.52</v>
      </c>
      <c r="N351" s="1">
        <v>5060823.76</v>
      </c>
    </row>
    <row r="352" spans="1:14" ht="15" x14ac:dyDescent="0.25">
      <c r="A352" s="3" t="s">
        <v>183</v>
      </c>
      <c r="B352" s="3" t="s">
        <v>546</v>
      </c>
      <c r="C352" s="6" t="s">
        <v>202</v>
      </c>
      <c r="D352" s="6" t="s">
        <v>698</v>
      </c>
      <c r="E352" s="17"/>
      <c r="F352" s="17">
        <v>592.70000000000005</v>
      </c>
      <c r="G352" s="8">
        <v>7301.550548338113</v>
      </c>
      <c r="H352" s="8">
        <v>108.53551543782689</v>
      </c>
      <c r="I352" s="8">
        <v>0</v>
      </c>
      <c r="J352" s="8">
        <v>6.7903829930825026</v>
      </c>
      <c r="K352" s="8">
        <v>0</v>
      </c>
      <c r="L352" s="8">
        <v>156.6906866880378</v>
      </c>
      <c r="M352" s="8">
        <v>965.02534165682471</v>
      </c>
      <c r="N352" s="1">
        <v>8538.5924751138846</v>
      </c>
    </row>
    <row r="353" spans="1:14" ht="15" x14ac:dyDescent="0.25">
      <c r="A353" s="3" t="str">
        <f>A352</f>
        <v>1060</v>
      </c>
      <c r="B353" s="3" t="str">
        <f t="shared" ref="B353" si="113">B352</f>
        <v>EL PAPEYTON 23 JT</v>
      </c>
      <c r="C353" s="6" t="str">
        <f t="shared" ref="C353" si="114">C352</f>
        <v xml:space="preserve">$ </v>
      </c>
      <c r="D353" s="6" t="s">
        <v>699</v>
      </c>
      <c r="F353" s="17">
        <v>614</v>
      </c>
      <c r="G353" s="8">
        <v>7048.2557166123779</v>
      </c>
      <c r="H353" s="8">
        <v>104.77035830618892</v>
      </c>
      <c r="I353" s="8">
        <v>0</v>
      </c>
      <c r="J353" s="8">
        <v>6.5548208469055371</v>
      </c>
      <c r="K353" s="8">
        <v>0</v>
      </c>
      <c r="L353" s="8">
        <v>151.25500000000002</v>
      </c>
      <c r="M353" s="8">
        <v>931.54807817589574</v>
      </c>
      <c r="N353" s="1">
        <v>8242.383973941367</v>
      </c>
    </row>
    <row r="354" spans="1:14" s="19" customFormat="1" x14ac:dyDescent="0.2">
      <c r="A354" s="3" t="s">
        <v>183</v>
      </c>
      <c r="B354" s="3" t="s">
        <v>546</v>
      </c>
      <c r="C354" s="17" t="s">
        <v>201</v>
      </c>
      <c r="D354" s="2" t="s">
        <v>200</v>
      </c>
      <c r="E354" s="17"/>
      <c r="F354" s="17"/>
      <c r="G354" s="18">
        <v>50.51328352660007</v>
      </c>
      <c r="H354" s="18">
        <v>0.75086589180218488</v>
      </c>
      <c r="I354" s="18">
        <v>0</v>
      </c>
      <c r="J354" s="18">
        <v>4.6976945391667538E-2</v>
      </c>
      <c r="K354" s="18">
        <v>0</v>
      </c>
      <c r="L354" s="18">
        <v>1.0840109960550799</v>
      </c>
      <c r="M354" s="18">
        <v>6.676198208962667</v>
      </c>
      <c r="N354" s="18">
        <v>59.071335568811669</v>
      </c>
    </row>
    <row r="355" spans="1:14" x14ac:dyDescent="0.2">
      <c r="A355" s="3" t="s">
        <v>183</v>
      </c>
      <c r="B355" s="3" t="s">
        <v>546</v>
      </c>
      <c r="C355" s="6"/>
      <c r="D355" s="6"/>
      <c r="E355" s="17"/>
      <c r="F355" s="17"/>
      <c r="G355" s="8"/>
      <c r="H355" s="8"/>
      <c r="I355" s="8"/>
      <c r="J355" s="8"/>
      <c r="K355" s="8"/>
      <c r="L355" s="8"/>
      <c r="M355" s="8"/>
      <c r="N355" s="8"/>
    </row>
    <row r="356" spans="1:14" x14ac:dyDescent="0.2">
      <c r="A356" s="11" t="s">
        <v>127</v>
      </c>
      <c r="B356" s="11" t="s">
        <v>547</v>
      </c>
      <c r="C356" s="12"/>
      <c r="D356" s="7" t="s">
        <v>380</v>
      </c>
      <c r="E356" s="20" t="s">
        <v>383</v>
      </c>
      <c r="F356" s="20"/>
      <c r="G356" s="13"/>
      <c r="H356" s="13"/>
      <c r="I356" s="13"/>
      <c r="J356" s="13"/>
      <c r="K356" s="13"/>
      <c r="L356" s="13"/>
      <c r="M356" s="13"/>
      <c r="N356" s="13"/>
    </row>
    <row r="357" spans="1:14" s="16" customFormat="1" ht="15" x14ac:dyDescent="0.25">
      <c r="A357" s="3" t="s">
        <v>127</v>
      </c>
      <c r="B357" s="3" t="s">
        <v>547</v>
      </c>
      <c r="C357" s="14" t="s">
        <v>202</v>
      </c>
      <c r="D357" s="15" t="s">
        <v>203</v>
      </c>
      <c r="G357" s="1">
        <v>3084253.66</v>
      </c>
      <c r="H357" s="1">
        <v>0</v>
      </c>
      <c r="I357" s="1">
        <v>0</v>
      </c>
      <c r="J357" s="1">
        <v>3292.89</v>
      </c>
      <c r="K357" s="1">
        <v>0</v>
      </c>
      <c r="L357" s="1">
        <v>2220.7600000000002</v>
      </c>
      <c r="M357" s="1">
        <v>468755.86000000004</v>
      </c>
      <c r="N357" s="1">
        <v>3558523.17</v>
      </c>
    </row>
    <row r="358" spans="1:14" ht="15" x14ac:dyDescent="0.25">
      <c r="A358" s="3" t="s">
        <v>127</v>
      </c>
      <c r="B358" s="3" t="s">
        <v>547</v>
      </c>
      <c r="C358" s="6" t="s">
        <v>202</v>
      </c>
      <c r="D358" s="6" t="s">
        <v>698</v>
      </c>
      <c r="E358" s="17"/>
      <c r="F358" s="17">
        <v>267</v>
      </c>
      <c r="G358" s="8">
        <v>11551.511835205993</v>
      </c>
      <c r="H358" s="8">
        <v>0</v>
      </c>
      <c r="I358" s="8">
        <v>0</v>
      </c>
      <c r="J358" s="8">
        <v>12.332921348314606</v>
      </c>
      <c r="K358" s="8">
        <v>0</v>
      </c>
      <c r="L358" s="8">
        <v>8.3174531835206</v>
      </c>
      <c r="M358" s="8">
        <v>1755.6399250936331</v>
      </c>
      <c r="N358" s="1">
        <v>13327.80213483146</v>
      </c>
    </row>
    <row r="359" spans="1:14" ht="15" x14ac:dyDescent="0.25">
      <c r="A359" s="3" t="str">
        <f>A358</f>
        <v>1070</v>
      </c>
      <c r="B359" s="3" t="str">
        <f t="shared" ref="B359" si="115">B358</f>
        <v>EL PAHANOVER 28</v>
      </c>
      <c r="C359" s="6" t="str">
        <f t="shared" ref="C359" si="116">C358</f>
        <v xml:space="preserve">$ </v>
      </c>
      <c r="D359" s="6" t="s">
        <v>699</v>
      </c>
      <c r="F359" s="17">
        <v>283</v>
      </c>
      <c r="G359" s="8">
        <v>10898.422826855125</v>
      </c>
      <c r="H359" s="8">
        <v>0</v>
      </c>
      <c r="I359" s="8">
        <v>0</v>
      </c>
      <c r="J359" s="8">
        <v>11.635653710247349</v>
      </c>
      <c r="K359" s="8">
        <v>0</v>
      </c>
      <c r="L359" s="8">
        <v>7.8472084805653717</v>
      </c>
      <c r="M359" s="8">
        <v>1656.3811307420497</v>
      </c>
      <c r="N359" s="1">
        <v>12574.286819787985</v>
      </c>
    </row>
    <row r="360" spans="1:14" s="19" customFormat="1" x14ac:dyDescent="0.2">
      <c r="A360" s="3" t="s">
        <v>127</v>
      </c>
      <c r="B360" s="3" t="s">
        <v>547</v>
      </c>
      <c r="C360" s="17" t="s">
        <v>201</v>
      </c>
      <c r="D360" s="2" t="s">
        <v>200</v>
      </c>
      <c r="E360" s="17"/>
      <c r="F360" s="17"/>
      <c r="G360" s="18">
        <v>48.6644801313439</v>
      </c>
      <c r="H360" s="18">
        <v>0</v>
      </c>
      <c r="I360" s="18">
        <v>0</v>
      </c>
      <c r="J360" s="18">
        <v>5.1956420465008389E-2</v>
      </c>
      <c r="K360" s="18">
        <v>0</v>
      </c>
      <c r="L360" s="18">
        <v>3.5039961951924305E-2</v>
      </c>
      <c r="M360" s="18">
        <v>7.3962010749209988</v>
      </c>
      <c r="N360" s="18">
        <v>56.14767758868183</v>
      </c>
    </row>
    <row r="361" spans="1:14" x14ac:dyDescent="0.2">
      <c r="A361" s="3" t="s">
        <v>127</v>
      </c>
      <c r="B361" s="3" t="s">
        <v>547</v>
      </c>
      <c r="C361" s="6"/>
      <c r="D361" s="6"/>
      <c r="E361" s="17"/>
      <c r="F361" s="17"/>
      <c r="G361" s="8"/>
      <c r="H361" s="8"/>
      <c r="I361" s="8"/>
      <c r="J361" s="8"/>
      <c r="K361" s="8"/>
      <c r="L361" s="8"/>
      <c r="M361" s="8"/>
      <c r="N361" s="8"/>
    </row>
    <row r="362" spans="1:14" x14ac:dyDescent="0.2">
      <c r="A362" s="11" t="s">
        <v>55</v>
      </c>
      <c r="B362" s="11" t="s">
        <v>548</v>
      </c>
      <c r="C362" s="12"/>
      <c r="D362" s="7" t="s">
        <v>380</v>
      </c>
      <c r="E362" s="20" t="s">
        <v>382</v>
      </c>
      <c r="F362" s="20"/>
      <c r="G362" s="13"/>
      <c r="H362" s="13"/>
      <c r="I362" s="13"/>
      <c r="J362" s="13"/>
      <c r="K362" s="13"/>
      <c r="L362" s="13"/>
      <c r="M362" s="13"/>
      <c r="N362" s="13"/>
    </row>
    <row r="363" spans="1:14" s="16" customFormat="1" ht="15" x14ac:dyDescent="0.25">
      <c r="A363" s="3" t="s">
        <v>55</v>
      </c>
      <c r="B363" s="3" t="s">
        <v>548</v>
      </c>
      <c r="C363" s="14" t="s">
        <v>202</v>
      </c>
      <c r="D363" s="15" t="s">
        <v>203</v>
      </c>
      <c r="G363" s="1">
        <v>36252393.210000001</v>
      </c>
      <c r="H363" s="1">
        <v>110686</v>
      </c>
      <c r="I363" s="1">
        <v>1476250.24</v>
      </c>
      <c r="J363" s="1">
        <v>43539.519999999997</v>
      </c>
      <c r="K363" s="1">
        <v>92603.28</v>
      </c>
      <c r="L363" s="1">
        <v>530439.1</v>
      </c>
      <c r="M363" s="1">
        <v>1477506.7999999998</v>
      </c>
      <c r="N363" s="1">
        <v>39983418.150000006</v>
      </c>
    </row>
    <row r="364" spans="1:14" ht="15" x14ac:dyDescent="0.25">
      <c r="A364" s="3" t="s">
        <v>55</v>
      </c>
      <c r="B364" s="3" t="s">
        <v>548</v>
      </c>
      <c r="C364" s="6" t="s">
        <v>202</v>
      </c>
      <c r="D364" s="6" t="s">
        <v>698</v>
      </c>
      <c r="E364" s="17"/>
      <c r="F364" s="17">
        <v>6408.8</v>
      </c>
      <c r="G364" s="8">
        <v>5656.6585335788295</v>
      </c>
      <c r="H364" s="8">
        <v>17.270939957558358</v>
      </c>
      <c r="I364" s="8">
        <v>230.34737236300086</v>
      </c>
      <c r="J364" s="8">
        <v>6.7937086506054172</v>
      </c>
      <c r="K364" s="8">
        <v>14.449394582449132</v>
      </c>
      <c r="L364" s="8">
        <v>82.767304331544125</v>
      </c>
      <c r="M364" s="8">
        <v>230.54344026962923</v>
      </c>
      <c r="N364" s="1">
        <v>6238.8306937336174</v>
      </c>
    </row>
    <row r="365" spans="1:14" ht="15" x14ac:dyDescent="0.25">
      <c r="A365" s="3" t="str">
        <f>A364</f>
        <v>1080</v>
      </c>
      <c r="B365" s="3" t="str">
        <f t="shared" ref="B365" si="117">B364</f>
        <v>EL PALEWIS-PALMER</v>
      </c>
      <c r="C365" s="6" t="str">
        <f t="shared" ref="C365" si="118">C364</f>
        <v xml:space="preserve">$ </v>
      </c>
      <c r="D365" s="6" t="s">
        <v>699</v>
      </c>
      <c r="F365" s="17">
        <v>6637</v>
      </c>
      <c r="G365" s="8">
        <v>5462.1656185023357</v>
      </c>
      <c r="H365" s="8">
        <v>16.677113153533224</v>
      </c>
      <c r="I365" s="8">
        <v>222.42733765255386</v>
      </c>
      <c r="J365" s="8">
        <v>6.5601205363869211</v>
      </c>
      <c r="K365" s="8">
        <v>13.952580985384962</v>
      </c>
      <c r="L365" s="8">
        <v>79.921515745065534</v>
      </c>
      <c r="M365" s="8">
        <v>222.61666415549192</v>
      </c>
      <c r="N365" s="1">
        <v>6024.3209507307529</v>
      </c>
    </row>
    <row r="366" spans="1:14" s="19" customFormat="1" x14ac:dyDescent="0.2">
      <c r="A366" s="3" t="s">
        <v>55</v>
      </c>
      <c r="B366" s="3" t="s">
        <v>548</v>
      </c>
      <c r="C366" s="17" t="s">
        <v>201</v>
      </c>
      <c r="D366" s="2" t="s">
        <v>200</v>
      </c>
      <c r="E366" s="17"/>
      <c r="F366" s="17"/>
      <c r="G366" s="18">
        <v>43.339726730065159</v>
      </c>
      <c r="H366" s="18">
        <v>0.13232508444492821</v>
      </c>
      <c r="I366" s="18">
        <v>1.7648567810729949</v>
      </c>
      <c r="J366" s="18">
        <v>5.2051484927557602E-2</v>
      </c>
      <c r="K366" s="18">
        <v>0.11070719734995692</v>
      </c>
      <c r="L366" s="18">
        <v>0.63413980720589525</v>
      </c>
      <c r="M366" s="18">
        <v>1.7663589982288244</v>
      </c>
      <c r="N366" s="18">
        <v>47.800166083295323</v>
      </c>
    </row>
    <row r="367" spans="1:14" x14ac:dyDescent="0.2">
      <c r="A367" s="3" t="s">
        <v>55</v>
      </c>
      <c r="B367" s="3" t="s">
        <v>548</v>
      </c>
      <c r="C367" s="6"/>
      <c r="D367" s="6"/>
      <c r="E367" s="17"/>
      <c r="F367" s="17"/>
      <c r="G367" s="8"/>
      <c r="H367" s="8"/>
      <c r="I367" s="8"/>
      <c r="J367" s="8"/>
      <c r="K367" s="8"/>
      <c r="L367" s="8"/>
      <c r="M367" s="8"/>
      <c r="N367" s="8"/>
    </row>
    <row r="368" spans="1:14" x14ac:dyDescent="0.2">
      <c r="A368" s="11" t="s">
        <v>4</v>
      </c>
      <c r="B368" s="11" t="s">
        <v>709</v>
      </c>
      <c r="C368" s="12"/>
      <c r="D368" s="7" t="s">
        <v>380</v>
      </c>
      <c r="E368" s="20" t="s">
        <v>710</v>
      </c>
      <c r="F368" s="20"/>
      <c r="G368" s="13"/>
      <c r="H368" s="13"/>
      <c r="I368" s="13"/>
      <c r="J368" s="13"/>
      <c r="K368" s="13"/>
      <c r="L368" s="13"/>
      <c r="M368" s="13"/>
      <c r="N368" s="13"/>
    </row>
    <row r="369" spans="1:14" s="16" customFormat="1" ht="15" x14ac:dyDescent="0.25">
      <c r="A369" s="3" t="s">
        <v>4</v>
      </c>
      <c r="B369" s="3" t="s">
        <v>709</v>
      </c>
      <c r="C369" s="14" t="s">
        <v>202</v>
      </c>
      <c r="D369" s="15" t="s">
        <v>203</v>
      </c>
      <c r="G369" s="1">
        <v>205978236.69999999</v>
      </c>
      <c r="H369" s="1">
        <v>732558</v>
      </c>
      <c r="I369" s="1">
        <v>4990170.34</v>
      </c>
      <c r="J369" s="1">
        <v>312729.67</v>
      </c>
      <c r="K369" s="1">
        <v>283200.43</v>
      </c>
      <c r="L369" s="1">
        <v>1002781.78</v>
      </c>
      <c r="M369" s="1">
        <v>9437504.2799999993</v>
      </c>
      <c r="N369" s="1">
        <v>222737181.19999999</v>
      </c>
    </row>
    <row r="370" spans="1:14" ht="15" x14ac:dyDescent="0.25">
      <c r="A370" s="3" t="s">
        <v>4</v>
      </c>
      <c r="B370" s="3" t="s">
        <v>709</v>
      </c>
      <c r="C370" s="6" t="s">
        <v>202</v>
      </c>
      <c r="D370" s="6" t="s">
        <v>698</v>
      </c>
      <c r="E370" s="17"/>
      <c r="F370" s="17">
        <v>28111.1</v>
      </c>
      <c r="G370" s="8">
        <v>7327.2919487319959</v>
      </c>
      <c r="H370" s="8">
        <v>26.059385794223637</v>
      </c>
      <c r="I370" s="8">
        <v>177.51601111304788</v>
      </c>
      <c r="J370" s="8">
        <v>11.124775266709591</v>
      </c>
      <c r="K370" s="8">
        <v>10.074327578785605</v>
      </c>
      <c r="L370" s="8">
        <v>35.672093230076378</v>
      </c>
      <c r="M370" s="8">
        <v>335.7216288227782</v>
      </c>
      <c r="N370" s="1">
        <v>7923.4601705376172</v>
      </c>
    </row>
    <row r="371" spans="1:14" ht="15" x14ac:dyDescent="0.25">
      <c r="A371" s="3" t="str">
        <f>A370</f>
        <v>1110</v>
      </c>
      <c r="B371" s="3" t="str">
        <f t="shared" ref="B371" si="119">B370</f>
        <v>EL PADISTRICT 49</v>
      </c>
      <c r="C371" s="6" t="str">
        <f t="shared" ref="C371" si="120">C370</f>
        <v xml:space="preserve">$ </v>
      </c>
      <c r="D371" s="6" t="s">
        <v>699</v>
      </c>
      <c r="F371" s="17">
        <v>24767</v>
      </c>
      <c r="G371" s="8">
        <v>8316.6405580005649</v>
      </c>
      <c r="H371" s="8">
        <v>29.577986837323859</v>
      </c>
      <c r="I371" s="8">
        <v>201.48465054306132</v>
      </c>
      <c r="J371" s="8">
        <v>12.626869221141034</v>
      </c>
      <c r="K371" s="8">
        <v>11.434587556022127</v>
      </c>
      <c r="L371" s="8">
        <v>40.488625186740421</v>
      </c>
      <c r="M371" s="8">
        <v>381.05157184963861</v>
      </c>
      <c r="N371" s="1">
        <v>8993.3048491944919</v>
      </c>
    </row>
    <row r="372" spans="1:14" s="19" customFormat="1" x14ac:dyDescent="0.2">
      <c r="A372" s="3" t="s">
        <v>4</v>
      </c>
      <c r="B372" s="3" t="s">
        <v>709</v>
      </c>
      <c r="C372" s="17" t="s">
        <v>201</v>
      </c>
      <c r="D372" s="2" t="s">
        <v>200</v>
      </c>
      <c r="E372" s="17"/>
      <c r="F372" s="17"/>
      <c r="G372" s="18">
        <v>68.163999348901228</v>
      </c>
      <c r="H372" s="18">
        <v>0.24242407273230332</v>
      </c>
      <c r="I372" s="18">
        <v>1.6513879002764869</v>
      </c>
      <c r="J372" s="18">
        <v>0.10349105499582177</v>
      </c>
      <c r="K372" s="18">
        <v>9.3718997867936152E-2</v>
      </c>
      <c r="L372" s="18">
        <v>0.3318487316626787</v>
      </c>
      <c r="M372" s="18">
        <v>3.123135948260948</v>
      </c>
      <c r="N372" s="18">
        <v>73.710006054697402</v>
      </c>
    </row>
    <row r="373" spans="1:14" x14ac:dyDescent="0.2">
      <c r="A373" s="3" t="s">
        <v>4</v>
      </c>
      <c r="B373" s="3" t="s">
        <v>709</v>
      </c>
      <c r="C373" s="6"/>
      <c r="D373" s="6"/>
      <c r="E373" s="17"/>
      <c r="F373" s="17"/>
      <c r="G373" s="8"/>
      <c r="H373" s="8"/>
      <c r="I373" s="8"/>
      <c r="J373" s="8"/>
      <c r="K373" s="8"/>
      <c r="L373" s="8"/>
      <c r="M373" s="8"/>
      <c r="N373" s="8"/>
    </row>
    <row r="374" spans="1:14" x14ac:dyDescent="0.2">
      <c r="A374" s="11" t="s">
        <v>20</v>
      </c>
      <c r="B374" s="11" t="s">
        <v>549</v>
      </c>
      <c r="C374" s="12"/>
      <c r="D374" s="7" t="s">
        <v>380</v>
      </c>
      <c r="E374" s="20" t="s">
        <v>381</v>
      </c>
      <c r="F374" s="20"/>
      <c r="G374" s="13"/>
      <c r="H374" s="13"/>
      <c r="I374" s="13"/>
      <c r="J374" s="13"/>
      <c r="K374" s="13"/>
      <c r="L374" s="13"/>
      <c r="M374" s="13"/>
      <c r="N374" s="13"/>
    </row>
    <row r="375" spans="1:14" s="16" customFormat="1" ht="15" x14ac:dyDescent="0.25">
      <c r="A375" s="3" t="s">
        <v>20</v>
      </c>
      <c r="B375" s="3" t="s">
        <v>549</v>
      </c>
      <c r="C375" s="14" t="s">
        <v>202</v>
      </c>
      <c r="D375" s="15" t="s">
        <v>203</v>
      </c>
      <c r="G375" s="1">
        <v>2462825.0699999998</v>
      </c>
      <c r="H375" s="1">
        <v>0</v>
      </c>
      <c r="I375" s="1">
        <v>0</v>
      </c>
      <c r="J375" s="1">
        <v>1463.52</v>
      </c>
      <c r="K375" s="1">
        <v>0</v>
      </c>
      <c r="L375" s="1">
        <v>30208.26</v>
      </c>
      <c r="M375" s="1">
        <v>183098.42</v>
      </c>
      <c r="N375" s="1">
        <v>2677595.2699999996</v>
      </c>
    </row>
    <row r="376" spans="1:14" ht="15" x14ac:dyDescent="0.25">
      <c r="A376" s="3" t="s">
        <v>20</v>
      </c>
      <c r="B376" s="3" t="s">
        <v>549</v>
      </c>
      <c r="C376" s="6" t="s">
        <v>202</v>
      </c>
      <c r="D376" s="6" t="s">
        <v>698</v>
      </c>
      <c r="E376" s="17"/>
      <c r="F376" s="17">
        <v>176.1</v>
      </c>
      <c r="G376" s="8">
        <v>13985.378023850084</v>
      </c>
      <c r="H376" s="8">
        <v>0</v>
      </c>
      <c r="I376" s="8">
        <v>0</v>
      </c>
      <c r="J376" s="8">
        <v>8.3107325383304946</v>
      </c>
      <c r="K376" s="8">
        <v>0</v>
      </c>
      <c r="L376" s="8">
        <v>171.5403747870528</v>
      </c>
      <c r="M376" s="8">
        <v>1039.7411697898922</v>
      </c>
      <c r="N376" s="1">
        <v>15204.970300965359</v>
      </c>
    </row>
    <row r="377" spans="1:14" ht="15" x14ac:dyDescent="0.25">
      <c r="A377" s="3" t="str">
        <f>A376</f>
        <v>1120</v>
      </c>
      <c r="B377" s="3" t="str">
        <f t="shared" ref="B377" si="121">B376</f>
        <v>EL PAEDISON 54 JT</v>
      </c>
      <c r="C377" s="6" t="str">
        <f t="shared" ref="C377" si="122">C376</f>
        <v xml:space="preserve">$ </v>
      </c>
      <c r="D377" s="6" t="s">
        <v>699</v>
      </c>
      <c r="F377" s="17">
        <v>137</v>
      </c>
      <c r="G377" s="8">
        <v>17976.825328467152</v>
      </c>
      <c r="H377" s="8">
        <v>0</v>
      </c>
      <c r="I377" s="8">
        <v>0</v>
      </c>
      <c r="J377" s="8">
        <v>10.682627737226277</v>
      </c>
      <c r="K377" s="8">
        <v>0</v>
      </c>
      <c r="L377" s="8">
        <v>220.49824817518248</v>
      </c>
      <c r="M377" s="8">
        <v>1336.4848175182483</v>
      </c>
      <c r="N377" s="1">
        <v>19544.491021897808</v>
      </c>
    </row>
    <row r="378" spans="1:14" s="19" customFormat="1" x14ac:dyDescent="0.2">
      <c r="A378" s="3" t="s">
        <v>20</v>
      </c>
      <c r="B378" s="3" t="s">
        <v>549</v>
      </c>
      <c r="C378" s="17" t="s">
        <v>201</v>
      </c>
      <c r="D378" s="2" t="s">
        <v>200</v>
      </c>
      <c r="E378" s="17"/>
      <c r="F378" s="17"/>
      <c r="G378" s="18">
        <v>76.215851964029994</v>
      </c>
      <c r="H378" s="18">
        <v>0</v>
      </c>
      <c r="I378" s="18">
        <v>0</v>
      </c>
      <c r="J378" s="18">
        <v>4.5290843034335837E-2</v>
      </c>
      <c r="K378" s="18">
        <v>0</v>
      </c>
      <c r="L378" s="18">
        <v>0.93484035886110617</v>
      </c>
      <c r="M378" s="18">
        <v>5.6662579261334987</v>
      </c>
      <c r="N378" s="18">
        <v>82.862241092058923</v>
      </c>
    </row>
    <row r="379" spans="1:14" x14ac:dyDescent="0.2">
      <c r="A379" s="3" t="s">
        <v>20</v>
      </c>
      <c r="B379" s="3" t="s">
        <v>549</v>
      </c>
      <c r="C379" s="6"/>
      <c r="D379" s="6"/>
      <c r="E379" s="17"/>
      <c r="F379" s="17"/>
      <c r="G379" s="8"/>
      <c r="H379" s="8"/>
      <c r="I379" s="8"/>
      <c r="J379" s="8"/>
      <c r="K379" s="8"/>
      <c r="L379" s="8"/>
      <c r="M379" s="8"/>
      <c r="N379" s="8"/>
    </row>
    <row r="380" spans="1:14" x14ac:dyDescent="0.2">
      <c r="A380" s="11" t="s">
        <v>83</v>
      </c>
      <c r="B380" s="11" t="s">
        <v>550</v>
      </c>
      <c r="C380" s="12"/>
      <c r="D380" s="7" t="s">
        <v>380</v>
      </c>
      <c r="E380" s="20" t="s">
        <v>379</v>
      </c>
      <c r="F380" s="20"/>
      <c r="G380" s="13"/>
      <c r="H380" s="13"/>
      <c r="I380" s="13"/>
      <c r="J380" s="13"/>
      <c r="K380" s="13"/>
      <c r="L380" s="13"/>
      <c r="M380" s="13"/>
      <c r="N380" s="13"/>
    </row>
    <row r="381" spans="1:14" s="16" customFormat="1" ht="15" x14ac:dyDescent="0.25">
      <c r="A381" s="3" t="s">
        <v>83</v>
      </c>
      <c r="B381" s="3" t="s">
        <v>550</v>
      </c>
      <c r="C381" s="14" t="s">
        <v>202</v>
      </c>
      <c r="D381" s="15" t="s">
        <v>203</v>
      </c>
      <c r="G381" s="1">
        <v>2822261.07</v>
      </c>
      <c r="H381" s="1">
        <v>55568</v>
      </c>
      <c r="I381" s="1">
        <v>0</v>
      </c>
      <c r="J381" s="1">
        <v>0</v>
      </c>
      <c r="K381" s="1">
        <v>0</v>
      </c>
      <c r="L381" s="1">
        <v>73212.23</v>
      </c>
      <c r="M381" s="1">
        <v>371273.17000000004</v>
      </c>
      <c r="N381" s="1">
        <v>3322314.4699999997</v>
      </c>
    </row>
    <row r="382" spans="1:14" ht="15" x14ac:dyDescent="0.25">
      <c r="A382" s="3" t="s">
        <v>83</v>
      </c>
      <c r="B382" s="3" t="s">
        <v>550</v>
      </c>
      <c r="C382" s="6" t="s">
        <v>202</v>
      </c>
      <c r="D382" s="6" t="s">
        <v>698</v>
      </c>
      <c r="E382" s="17"/>
      <c r="F382" s="17">
        <v>298</v>
      </c>
      <c r="G382" s="8">
        <v>9470.6747315436241</v>
      </c>
      <c r="H382" s="8">
        <v>186.46979865771812</v>
      </c>
      <c r="I382" s="8">
        <v>0</v>
      </c>
      <c r="J382" s="8">
        <v>0</v>
      </c>
      <c r="K382" s="8">
        <v>0</v>
      </c>
      <c r="L382" s="8">
        <v>245.6786241610738</v>
      </c>
      <c r="M382" s="8">
        <v>1245.8831208053693</v>
      </c>
      <c r="N382" s="1">
        <v>11148.706275167784</v>
      </c>
    </row>
    <row r="383" spans="1:14" ht="15" x14ac:dyDescent="0.25">
      <c r="A383" s="3" t="str">
        <f>A382</f>
        <v>1130</v>
      </c>
      <c r="B383" s="3" t="str">
        <f t="shared" ref="B383" si="123">B382</f>
        <v xml:space="preserve">EL PAMIAMI/YODER </v>
      </c>
      <c r="C383" s="6" t="str">
        <f t="shared" ref="C383" si="124">C382</f>
        <v xml:space="preserve">$ </v>
      </c>
      <c r="D383" s="6" t="s">
        <v>699</v>
      </c>
      <c r="F383" s="17">
        <v>313</v>
      </c>
      <c r="G383" s="8">
        <v>9016.8085303514363</v>
      </c>
      <c r="H383" s="8">
        <v>177.5335463258786</v>
      </c>
      <c r="I383" s="8">
        <v>0</v>
      </c>
      <c r="J383" s="8">
        <v>0</v>
      </c>
      <c r="K383" s="8">
        <v>0</v>
      </c>
      <c r="L383" s="8">
        <v>233.90488817891372</v>
      </c>
      <c r="M383" s="8">
        <v>1186.1762619808308</v>
      </c>
      <c r="N383" s="1">
        <v>10614.42322683706</v>
      </c>
    </row>
    <row r="384" spans="1:14" s="19" customFormat="1" x14ac:dyDescent="0.2">
      <c r="A384" s="3" t="s">
        <v>83</v>
      </c>
      <c r="B384" s="3" t="s">
        <v>550</v>
      </c>
      <c r="C384" s="17" t="s">
        <v>201</v>
      </c>
      <c r="D384" s="2" t="s">
        <v>200</v>
      </c>
      <c r="E384" s="17"/>
      <c r="F384" s="17"/>
      <c r="G384" s="18">
        <v>49.668962787212209</v>
      </c>
      <c r="H384" s="18">
        <v>0.97794103936664101</v>
      </c>
      <c r="I384" s="18">
        <v>0</v>
      </c>
      <c r="J384" s="18">
        <v>0</v>
      </c>
      <c r="K384" s="18">
        <v>0</v>
      </c>
      <c r="L384" s="18">
        <v>1.2884617819707309</v>
      </c>
      <c r="M384" s="18">
        <v>6.5340352317655421</v>
      </c>
      <c r="N384" s="18">
        <v>58.469400840315124</v>
      </c>
    </row>
    <row r="385" spans="1:14" x14ac:dyDescent="0.2">
      <c r="A385" s="3" t="s">
        <v>83</v>
      </c>
      <c r="B385" s="3" t="s">
        <v>550</v>
      </c>
      <c r="C385" s="6"/>
      <c r="D385" s="6"/>
      <c r="E385" s="17"/>
      <c r="F385" s="17"/>
      <c r="G385" s="8"/>
      <c r="H385" s="8"/>
      <c r="I385" s="8"/>
      <c r="J385" s="8"/>
      <c r="K385" s="8"/>
      <c r="L385" s="8"/>
      <c r="M385" s="8"/>
      <c r="N385" s="8"/>
    </row>
    <row r="386" spans="1:14" x14ac:dyDescent="0.2">
      <c r="A386" s="11" t="s">
        <v>21</v>
      </c>
      <c r="B386" s="11" t="s">
        <v>551</v>
      </c>
      <c r="C386" s="12"/>
      <c r="D386" s="7" t="s">
        <v>377</v>
      </c>
      <c r="E386" s="20" t="s">
        <v>378</v>
      </c>
      <c r="F386" s="20"/>
      <c r="G386" s="13"/>
      <c r="H386" s="13"/>
      <c r="I386" s="13"/>
      <c r="J386" s="13"/>
      <c r="K386" s="13"/>
      <c r="L386" s="13"/>
      <c r="M386" s="13"/>
      <c r="N386" s="13"/>
    </row>
    <row r="387" spans="1:14" s="16" customFormat="1" ht="15" x14ac:dyDescent="0.25">
      <c r="A387" s="3" t="s">
        <v>21</v>
      </c>
      <c r="B387" s="3" t="s">
        <v>551</v>
      </c>
      <c r="C387" s="14" t="s">
        <v>202</v>
      </c>
      <c r="D387" s="15" t="s">
        <v>203</v>
      </c>
      <c r="G387" s="1">
        <v>20708331.93</v>
      </c>
      <c r="H387" s="1">
        <v>9532</v>
      </c>
      <c r="I387" s="1">
        <v>1267884.29</v>
      </c>
      <c r="J387" s="1">
        <v>11342.23</v>
      </c>
      <c r="K387" s="1">
        <v>72344.350000000006</v>
      </c>
      <c r="L387" s="1">
        <v>163494.57</v>
      </c>
      <c r="M387" s="1">
        <v>5488245.839999998</v>
      </c>
      <c r="N387" s="1">
        <v>27721175.210000001</v>
      </c>
    </row>
    <row r="388" spans="1:14" ht="15" x14ac:dyDescent="0.25">
      <c r="A388" s="3" t="s">
        <v>21</v>
      </c>
      <c r="B388" s="3" t="s">
        <v>551</v>
      </c>
      <c r="C388" s="6" t="s">
        <v>202</v>
      </c>
      <c r="D388" s="6" t="s">
        <v>698</v>
      </c>
      <c r="E388" s="17"/>
      <c r="F388" s="17">
        <v>3570.6</v>
      </c>
      <c r="G388" s="8">
        <v>5799.6784658040669</v>
      </c>
      <c r="H388" s="8">
        <v>2.6695793424074385</v>
      </c>
      <c r="I388" s="8">
        <v>355.08998207584159</v>
      </c>
      <c r="J388" s="8">
        <v>3.1765613622360389</v>
      </c>
      <c r="K388" s="8">
        <v>20.261118579510448</v>
      </c>
      <c r="L388" s="8">
        <v>45.789102671819869</v>
      </c>
      <c r="M388" s="8">
        <v>1537.0654343807757</v>
      </c>
      <c r="N388" s="1">
        <v>7763.7302442166583</v>
      </c>
    </row>
    <row r="389" spans="1:14" ht="15" x14ac:dyDescent="0.25">
      <c r="A389" s="3" t="str">
        <f>A388</f>
        <v>1140</v>
      </c>
      <c r="B389" s="3" t="str">
        <f t="shared" ref="B389" si="125">B388</f>
        <v>FREMOCANON CITY R</v>
      </c>
      <c r="C389" s="6" t="str">
        <f t="shared" ref="C389" si="126">C388</f>
        <v xml:space="preserve">$ </v>
      </c>
      <c r="D389" s="6" t="s">
        <v>699</v>
      </c>
      <c r="F389" s="17">
        <v>3325</v>
      </c>
      <c r="G389" s="8">
        <v>6228.0697533834582</v>
      </c>
      <c r="H389" s="8">
        <v>2.8667669172932331</v>
      </c>
      <c r="I389" s="8">
        <v>381.31858345864663</v>
      </c>
      <c r="J389" s="8">
        <v>3.4111969924812029</v>
      </c>
      <c r="K389" s="8">
        <v>21.757699248120304</v>
      </c>
      <c r="L389" s="8">
        <v>49.171299248120306</v>
      </c>
      <c r="M389" s="8">
        <v>1650.6002526315783</v>
      </c>
      <c r="N389" s="1">
        <v>8337.1955518797004</v>
      </c>
    </row>
    <row r="390" spans="1:14" s="19" customFormat="1" x14ac:dyDescent="0.2">
      <c r="A390" s="3" t="s">
        <v>21</v>
      </c>
      <c r="B390" s="3" t="s">
        <v>551</v>
      </c>
      <c r="C390" s="17" t="s">
        <v>201</v>
      </c>
      <c r="D390" s="2" t="s">
        <v>200</v>
      </c>
      <c r="E390" s="17"/>
      <c r="F390" s="17"/>
      <c r="G390" s="18">
        <v>38.194490476621681</v>
      </c>
      <c r="H390" s="18">
        <v>1.7580840622693161E-2</v>
      </c>
      <c r="I390" s="18">
        <v>2.3384884211609815</v>
      </c>
      <c r="J390" s="18">
        <v>2.0919632599237206E-2</v>
      </c>
      <c r="K390" s="18">
        <v>0.13343206958690013</v>
      </c>
      <c r="L390" s="18">
        <v>0.30154972491038085</v>
      </c>
      <c r="M390" s="18">
        <v>10.12253204062093</v>
      </c>
      <c r="N390" s="18">
        <v>51.128993206122807</v>
      </c>
    </row>
    <row r="391" spans="1:14" x14ac:dyDescent="0.2">
      <c r="A391" s="3" t="s">
        <v>21</v>
      </c>
      <c r="B391" s="3" t="s">
        <v>551</v>
      </c>
      <c r="C391" s="6"/>
      <c r="D391" s="6"/>
      <c r="E391" s="17"/>
      <c r="F391" s="17"/>
      <c r="G391" s="8"/>
      <c r="H391" s="8"/>
      <c r="I391" s="8"/>
      <c r="J391" s="8"/>
      <c r="K391" s="8"/>
      <c r="L391" s="8"/>
      <c r="M391" s="8"/>
      <c r="N391" s="8"/>
    </row>
    <row r="392" spans="1:14" x14ac:dyDescent="0.2">
      <c r="A392" s="11" t="s">
        <v>110</v>
      </c>
      <c r="B392" s="11" t="s">
        <v>552</v>
      </c>
      <c r="C392" s="12"/>
      <c r="D392" s="7" t="s">
        <v>377</v>
      </c>
      <c r="E392" s="20" t="s">
        <v>711</v>
      </c>
      <c r="F392" s="20"/>
      <c r="G392" s="13"/>
      <c r="H392" s="13"/>
      <c r="I392" s="13"/>
      <c r="J392" s="13"/>
      <c r="K392" s="13"/>
      <c r="L392" s="13"/>
      <c r="M392" s="13"/>
      <c r="N392" s="13"/>
    </row>
    <row r="393" spans="1:14" s="16" customFormat="1" ht="15" x14ac:dyDescent="0.25">
      <c r="A393" s="3" t="s">
        <v>110</v>
      </c>
      <c r="B393" s="3" t="s">
        <v>552</v>
      </c>
      <c r="C393" s="14" t="s">
        <v>202</v>
      </c>
      <c r="D393" s="15" t="s">
        <v>203</v>
      </c>
      <c r="G393" s="1">
        <v>9134274.8200000003</v>
      </c>
      <c r="H393" s="1">
        <v>66585</v>
      </c>
      <c r="I393" s="1">
        <v>0</v>
      </c>
      <c r="J393" s="1">
        <v>5122.3100000000004</v>
      </c>
      <c r="K393" s="1">
        <v>0</v>
      </c>
      <c r="L393" s="1">
        <v>161713.28</v>
      </c>
      <c r="M393" s="1">
        <v>1032845.1599999999</v>
      </c>
      <c r="N393" s="1">
        <v>10400540.57</v>
      </c>
    </row>
    <row r="394" spans="1:14" ht="15" x14ac:dyDescent="0.25">
      <c r="A394" s="3" t="s">
        <v>110</v>
      </c>
      <c r="B394" s="3" t="s">
        <v>552</v>
      </c>
      <c r="C394" s="6" t="s">
        <v>202</v>
      </c>
      <c r="D394" s="6" t="s">
        <v>698</v>
      </c>
      <c r="E394" s="17"/>
      <c r="F394" s="17">
        <v>1383.1</v>
      </c>
      <c r="G394" s="8">
        <v>6604.2041934784183</v>
      </c>
      <c r="H394" s="8">
        <v>48.141855252693226</v>
      </c>
      <c r="I394" s="8">
        <v>0</v>
      </c>
      <c r="J394" s="8">
        <v>3.7034993854385081</v>
      </c>
      <c r="K394" s="8">
        <v>0</v>
      </c>
      <c r="L394" s="8">
        <v>116.920887860603</v>
      </c>
      <c r="M394" s="8">
        <v>746.76101511098261</v>
      </c>
      <c r="N394" s="1">
        <v>7519.7314510881361</v>
      </c>
    </row>
    <row r="395" spans="1:14" ht="15" x14ac:dyDescent="0.25">
      <c r="A395" s="3" t="str">
        <f>A394</f>
        <v>1150</v>
      </c>
      <c r="B395" s="3" t="str">
        <f t="shared" ref="B395" si="127">B394</f>
        <v>FREMOFLORENCE RE-</v>
      </c>
      <c r="C395" s="6" t="str">
        <f t="shared" ref="C395" si="128">C394</f>
        <v xml:space="preserve">$ </v>
      </c>
      <c r="D395" s="6" t="s">
        <v>699</v>
      </c>
      <c r="F395" s="17">
        <v>1426</v>
      </c>
      <c r="G395" s="8">
        <v>6405.5223141654978</v>
      </c>
      <c r="H395" s="8">
        <v>46.693548387096776</v>
      </c>
      <c r="I395" s="8">
        <v>0</v>
      </c>
      <c r="J395" s="8">
        <v>3.5920827489481071</v>
      </c>
      <c r="K395" s="8">
        <v>0</v>
      </c>
      <c r="L395" s="8">
        <v>113.4034221598878</v>
      </c>
      <c r="M395" s="8">
        <v>724.29534361851324</v>
      </c>
      <c r="N395" s="1">
        <v>7293.5067110799437</v>
      </c>
    </row>
    <row r="396" spans="1:14" s="19" customFormat="1" x14ac:dyDescent="0.2">
      <c r="A396" s="3" t="s">
        <v>110</v>
      </c>
      <c r="B396" s="3" t="s">
        <v>552</v>
      </c>
      <c r="C396" s="17" t="s">
        <v>201</v>
      </c>
      <c r="D396" s="2" t="s">
        <v>200</v>
      </c>
      <c r="E396" s="17"/>
      <c r="F396" s="17"/>
      <c r="G396" s="18">
        <v>45.396628280747834</v>
      </c>
      <c r="H396" s="18">
        <v>0.33092221918429149</v>
      </c>
      <c r="I396" s="18">
        <v>0</v>
      </c>
      <c r="J396" s="18">
        <v>2.5457478299164799E-2</v>
      </c>
      <c r="K396" s="18">
        <v>0</v>
      </c>
      <c r="L396" s="18">
        <v>0.80370229765218437</v>
      </c>
      <c r="M396" s="18">
        <v>5.1331593064647381</v>
      </c>
      <c r="N396" s="18">
        <v>51.689869582348216</v>
      </c>
    </row>
    <row r="397" spans="1:14" x14ac:dyDescent="0.2">
      <c r="A397" s="3" t="s">
        <v>110</v>
      </c>
      <c r="B397" s="3" t="s">
        <v>552</v>
      </c>
      <c r="C397" s="6"/>
      <c r="D397" s="6"/>
      <c r="E397" s="17"/>
      <c r="F397" s="17"/>
      <c r="G397" s="8"/>
      <c r="H397" s="8"/>
      <c r="I397" s="8"/>
      <c r="J397" s="8"/>
      <c r="K397" s="8"/>
      <c r="L397" s="8"/>
      <c r="M397" s="8"/>
      <c r="N397" s="8"/>
    </row>
    <row r="398" spans="1:14" x14ac:dyDescent="0.2">
      <c r="A398" s="11" t="s">
        <v>141</v>
      </c>
      <c r="B398" s="11" t="s">
        <v>553</v>
      </c>
      <c r="C398" s="12"/>
      <c r="D398" s="7" t="s">
        <v>377</v>
      </c>
      <c r="E398" s="20" t="s">
        <v>376</v>
      </c>
      <c r="F398" s="20"/>
      <c r="G398" s="13"/>
      <c r="H398" s="13"/>
      <c r="I398" s="13"/>
      <c r="J398" s="13"/>
      <c r="K398" s="13"/>
      <c r="L398" s="13"/>
      <c r="M398" s="13"/>
      <c r="N398" s="13"/>
    </row>
    <row r="399" spans="1:14" s="16" customFormat="1" ht="15" x14ac:dyDescent="0.25">
      <c r="A399" s="3" t="s">
        <v>141</v>
      </c>
      <c r="B399" s="3" t="s">
        <v>553</v>
      </c>
      <c r="C399" s="14" t="s">
        <v>202</v>
      </c>
      <c r="D399" s="15" t="s">
        <v>203</v>
      </c>
      <c r="G399" s="1">
        <v>990891.53</v>
      </c>
      <c r="H399" s="1">
        <v>0</v>
      </c>
      <c r="I399" s="1">
        <v>0</v>
      </c>
      <c r="J399" s="1">
        <v>731.75</v>
      </c>
      <c r="K399" s="1">
        <v>0</v>
      </c>
      <c r="L399" s="1">
        <v>47114.47</v>
      </c>
      <c r="M399" s="1">
        <v>191114.74000000002</v>
      </c>
      <c r="N399" s="1">
        <v>1229852.49</v>
      </c>
    </row>
    <row r="400" spans="1:14" ht="15" x14ac:dyDescent="0.25">
      <c r="A400" s="3" t="s">
        <v>141</v>
      </c>
      <c r="B400" s="3" t="s">
        <v>553</v>
      </c>
      <c r="C400" s="6" t="s">
        <v>202</v>
      </c>
      <c r="D400" s="6" t="s">
        <v>698</v>
      </c>
      <c r="E400" s="17"/>
      <c r="F400" s="17">
        <v>204.9</v>
      </c>
      <c r="G400" s="8">
        <v>4835.9762323084433</v>
      </c>
      <c r="H400" s="8">
        <v>0</v>
      </c>
      <c r="I400" s="8">
        <v>0</v>
      </c>
      <c r="J400" s="8">
        <v>3.571254270375793</v>
      </c>
      <c r="K400" s="8">
        <v>0</v>
      </c>
      <c r="L400" s="8">
        <v>229.93884821864324</v>
      </c>
      <c r="M400" s="8">
        <v>932.72201073694487</v>
      </c>
      <c r="N400" s="1">
        <v>6002.2083455344064</v>
      </c>
    </row>
    <row r="401" spans="1:14" ht="15" x14ac:dyDescent="0.25">
      <c r="A401" s="3" t="str">
        <f>A400</f>
        <v>1160</v>
      </c>
      <c r="B401" s="3" t="str">
        <f t="shared" ref="B401" si="129">B400</f>
        <v>FREMOCOTOPAXI RE-</v>
      </c>
      <c r="C401" s="6" t="str">
        <f t="shared" ref="C401" si="130">C400</f>
        <v xml:space="preserve">$ </v>
      </c>
      <c r="D401" s="6" t="s">
        <v>699</v>
      </c>
      <c r="F401" s="17">
        <v>208</v>
      </c>
      <c r="G401" s="8">
        <v>4763.9015865384617</v>
      </c>
      <c r="H401" s="8">
        <v>0</v>
      </c>
      <c r="I401" s="8">
        <v>0</v>
      </c>
      <c r="J401" s="8">
        <v>3.5180288461538463</v>
      </c>
      <c r="K401" s="8">
        <v>0</v>
      </c>
      <c r="L401" s="8">
        <v>226.511875</v>
      </c>
      <c r="M401" s="8">
        <v>918.82086538461544</v>
      </c>
      <c r="N401" s="1">
        <v>5912.7523557692311</v>
      </c>
    </row>
    <row r="402" spans="1:14" s="19" customFormat="1" x14ac:dyDescent="0.2">
      <c r="A402" s="3" t="s">
        <v>141</v>
      </c>
      <c r="B402" s="3" t="s">
        <v>553</v>
      </c>
      <c r="C402" s="17" t="s">
        <v>201</v>
      </c>
      <c r="D402" s="2" t="s">
        <v>200</v>
      </c>
      <c r="E402" s="17"/>
      <c r="F402" s="17"/>
      <c r="G402" s="18">
        <v>23.635660786092302</v>
      </c>
      <c r="H402" s="18">
        <v>0</v>
      </c>
      <c r="I402" s="18">
        <v>0</v>
      </c>
      <c r="J402" s="18">
        <v>1.7454377453628094E-2</v>
      </c>
      <c r="K402" s="18">
        <v>0</v>
      </c>
      <c r="L402" s="18">
        <v>1.1238178925967026</v>
      </c>
      <c r="M402" s="18">
        <v>4.5586454511950736</v>
      </c>
      <c r="N402" s="18">
        <v>29.335578507337708</v>
      </c>
    </row>
    <row r="403" spans="1:14" x14ac:dyDescent="0.2">
      <c r="A403" s="3" t="s">
        <v>141</v>
      </c>
      <c r="B403" s="3" t="s">
        <v>553</v>
      </c>
      <c r="C403" s="6"/>
      <c r="D403" s="6"/>
      <c r="E403" s="17"/>
      <c r="F403" s="17"/>
      <c r="G403" s="8"/>
      <c r="H403" s="8"/>
      <c r="I403" s="8"/>
      <c r="J403" s="8"/>
      <c r="K403" s="8"/>
      <c r="L403" s="8"/>
      <c r="M403" s="8"/>
      <c r="N403" s="8"/>
    </row>
    <row r="404" spans="1:14" x14ac:dyDescent="0.2">
      <c r="A404" s="11" t="s">
        <v>144</v>
      </c>
      <c r="B404" s="11" t="s">
        <v>554</v>
      </c>
      <c r="C404" s="12"/>
      <c r="D404" s="7" t="s">
        <v>373</v>
      </c>
      <c r="E404" s="20" t="s">
        <v>375</v>
      </c>
      <c r="F404" s="20"/>
      <c r="G404" s="13"/>
      <c r="H404" s="13"/>
      <c r="I404" s="13"/>
      <c r="J404" s="13"/>
      <c r="K404" s="13"/>
      <c r="L404" s="13"/>
      <c r="M404" s="13"/>
      <c r="N404" s="13"/>
    </row>
    <row r="405" spans="1:14" s="16" customFormat="1" ht="15" x14ac:dyDescent="0.25">
      <c r="A405" s="3" t="s">
        <v>144</v>
      </c>
      <c r="B405" s="3" t="s">
        <v>554</v>
      </c>
      <c r="C405" s="14" t="s">
        <v>202</v>
      </c>
      <c r="D405" s="15" t="s">
        <v>203</v>
      </c>
      <c r="G405" s="1">
        <v>21456250.289999999</v>
      </c>
      <c r="H405" s="1">
        <v>0</v>
      </c>
      <c r="I405" s="1">
        <v>1196219.44</v>
      </c>
      <c r="J405" s="1">
        <v>384905.07</v>
      </c>
      <c r="K405" s="1">
        <v>122315.14000000001</v>
      </c>
      <c r="L405" s="1">
        <v>387953.97</v>
      </c>
      <c r="M405" s="1">
        <v>6685998.3399999989</v>
      </c>
      <c r="N405" s="1">
        <v>30233642.25</v>
      </c>
    </row>
    <row r="406" spans="1:14" ht="15" x14ac:dyDescent="0.25">
      <c r="A406" s="3" t="s">
        <v>144</v>
      </c>
      <c r="B406" s="3" t="s">
        <v>554</v>
      </c>
      <c r="C406" s="6" t="s">
        <v>202</v>
      </c>
      <c r="D406" s="6" t="s">
        <v>698</v>
      </c>
      <c r="E406" s="17"/>
      <c r="F406" s="17">
        <v>5478.4</v>
      </c>
      <c r="G406" s="8">
        <v>3916.5176493136682</v>
      </c>
      <c r="H406" s="8">
        <v>0</v>
      </c>
      <c r="I406" s="8">
        <v>218.35197137850469</v>
      </c>
      <c r="J406" s="8">
        <v>70.258664938668232</v>
      </c>
      <c r="K406" s="8">
        <v>22.326799795560753</v>
      </c>
      <c r="L406" s="8">
        <v>70.815196042640181</v>
      </c>
      <c r="M406" s="8">
        <v>1220.4290194217288</v>
      </c>
      <c r="N406" s="1">
        <v>5518.6993008907712</v>
      </c>
    </row>
    <row r="407" spans="1:14" ht="15" x14ac:dyDescent="0.25">
      <c r="A407" s="3" t="str">
        <f>A406</f>
        <v>1180</v>
      </c>
      <c r="B407" s="3" t="str">
        <f t="shared" ref="B407" si="131">B406</f>
        <v>GARFIROARING FORK</v>
      </c>
      <c r="C407" s="6" t="str">
        <f t="shared" ref="C407" si="132">C406</f>
        <v xml:space="preserve">$ </v>
      </c>
      <c r="D407" s="6" t="s">
        <v>699</v>
      </c>
      <c r="F407" s="17">
        <v>5306</v>
      </c>
      <c r="G407" s="8">
        <v>4043.7712570674707</v>
      </c>
      <c r="H407" s="8">
        <v>0</v>
      </c>
      <c r="I407" s="8">
        <v>225.44655861289107</v>
      </c>
      <c r="J407" s="8">
        <v>72.541475687900487</v>
      </c>
      <c r="K407" s="8">
        <v>23.052231436110066</v>
      </c>
      <c r="L407" s="8">
        <v>73.116089332830754</v>
      </c>
      <c r="M407" s="8">
        <v>1260.0826121372029</v>
      </c>
      <c r="N407" s="1">
        <v>5698.010224274406</v>
      </c>
    </row>
    <row r="408" spans="1:14" s="19" customFormat="1" x14ac:dyDescent="0.2">
      <c r="A408" s="3" t="s">
        <v>144</v>
      </c>
      <c r="B408" s="3" t="s">
        <v>554</v>
      </c>
      <c r="C408" s="17" t="s">
        <v>201</v>
      </c>
      <c r="D408" s="2" t="s">
        <v>200</v>
      </c>
      <c r="E408" s="17"/>
      <c r="F408" s="17"/>
      <c r="G408" s="18">
        <v>19.820447687120378</v>
      </c>
      <c r="H408" s="18">
        <v>0</v>
      </c>
      <c r="I408" s="18">
        <v>1.1050208919256803</v>
      </c>
      <c r="J408" s="18">
        <v>0.35556030067369276</v>
      </c>
      <c r="K408" s="18">
        <v>0.1129899586808374</v>
      </c>
      <c r="L408" s="18">
        <v>0.35837675565238142</v>
      </c>
      <c r="M408" s="18">
        <v>6.1762646568261887</v>
      </c>
      <c r="N408" s="18">
        <v>27.928660250879162</v>
      </c>
    </row>
    <row r="409" spans="1:14" x14ac:dyDescent="0.2">
      <c r="A409" s="3" t="s">
        <v>144</v>
      </c>
      <c r="B409" s="3" t="s">
        <v>554</v>
      </c>
      <c r="C409" s="6"/>
      <c r="D409" s="6"/>
      <c r="E409" s="17"/>
      <c r="F409" s="17"/>
      <c r="G409" s="8"/>
      <c r="H409" s="8"/>
      <c r="I409" s="8"/>
      <c r="J409" s="8"/>
      <c r="K409" s="8"/>
      <c r="L409" s="8"/>
      <c r="M409" s="8"/>
      <c r="N409" s="8"/>
    </row>
    <row r="410" spans="1:14" x14ac:dyDescent="0.2">
      <c r="A410" s="11" t="s">
        <v>57</v>
      </c>
      <c r="B410" s="11" t="s">
        <v>555</v>
      </c>
      <c r="C410" s="12"/>
      <c r="D410" s="7" t="s">
        <v>373</v>
      </c>
      <c r="E410" s="20" t="s">
        <v>374</v>
      </c>
      <c r="F410" s="20"/>
      <c r="G410" s="13"/>
      <c r="H410" s="13"/>
      <c r="I410" s="13"/>
      <c r="J410" s="13"/>
      <c r="K410" s="13"/>
      <c r="L410" s="13"/>
      <c r="M410" s="13"/>
      <c r="N410" s="13"/>
    </row>
    <row r="411" spans="1:14" s="16" customFormat="1" ht="15" x14ac:dyDescent="0.25">
      <c r="A411" s="3" t="s">
        <v>57</v>
      </c>
      <c r="B411" s="3" t="s">
        <v>555</v>
      </c>
      <c r="C411" s="14" t="s">
        <v>202</v>
      </c>
      <c r="D411" s="15" t="s">
        <v>203</v>
      </c>
      <c r="G411" s="1">
        <v>36948412.359999999</v>
      </c>
      <c r="H411" s="1">
        <v>39855</v>
      </c>
      <c r="I411" s="1">
        <v>0</v>
      </c>
      <c r="J411" s="1">
        <v>240748.32</v>
      </c>
      <c r="K411" s="1">
        <v>0</v>
      </c>
      <c r="L411" s="1">
        <v>521211.59</v>
      </c>
      <c r="M411" s="1">
        <v>3798551.290000001</v>
      </c>
      <c r="N411" s="1">
        <v>41548778.560000002</v>
      </c>
    </row>
    <row r="412" spans="1:14" ht="15" x14ac:dyDescent="0.25">
      <c r="A412" s="3" t="s">
        <v>57</v>
      </c>
      <c r="B412" s="3" t="s">
        <v>555</v>
      </c>
      <c r="C412" s="6" t="s">
        <v>202</v>
      </c>
      <c r="D412" s="6" t="s">
        <v>698</v>
      </c>
      <c r="E412" s="17"/>
      <c r="F412" s="17">
        <v>4697.6000000000004</v>
      </c>
      <c r="G412" s="8">
        <v>7865.3806965258846</v>
      </c>
      <c r="H412" s="8">
        <v>8.4841195504087192</v>
      </c>
      <c r="I412" s="8">
        <v>0</v>
      </c>
      <c r="J412" s="8">
        <v>51.249216621253403</v>
      </c>
      <c r="K412" s="8">
        <v>0</v>
      </c>
      <c r="L412" s="8">
        <v>110.95273969686649</v>
      </c>
      <c r="M412" s="8">
        <v>808.61531207425082</v>
      </c>
      <c r="N412" s="1">
        <v>8844.6820844686645</v>
      </c>
    </row>
    <row r="413" spans="1:14" ht="15" x14ac:dyDescent="0.25">
      <c r="A413" s="3" t="str">
        <f>A412</f>
        <v>1195</v>
      </c>
      <c r="B413" s="3" t="str">
        <f t="shared" ref="B413" si="133">B412</f>
        <v>GARFIGARFIELD RE-</v>
      </c>
      <c r="C413" s="6" t="str">
        <f t="shared" ref="C413" si="134">C412</f>
        <v xml:space="preserve">$ </v>
      </c>
      <c r="D413" s="6" t="s">
        <v>699</v>
      </c>
      <c r="F413" s="17">
        <v>4614</v>
      </c>
      <c r="G413" s="8">
        <v>8007.8917121803206</v>
      </c>
      <c r="H413" s="8">
        <v>8.6378413524057223</v>
      </c>
      <c r="I413" s="8">
        <v>0</v>
      </c>
      <c r="J413" s="8">
        <v>52.177789336801041</v>
      </c>
      <c r="K413" s="8">
        <v>0</v>
      </c>
      <c r="L413" s="8">
        <v>112.96306675335934</v>
      </c>
      <c r="M413" s="8">
        <v>823.26642609449527</v>
      </c>
      <c r="N413" s="1">
        <v>9004.9368357173826</v>
      </c>
    </row>
    <row r="414" spans="1:14" s="19" customFormat="1" x14ac:dyDescent="0.2">
      <c r="A414" s="3" t="s">
        <v>57</v>
      </c>
      <c r="B414" s="3" t="s">
        <v>555</v>
      </c>
      <c r="C414" s="17" t="s">
        <v>201</v>
      </c>
      <c r="D414" s="2" t="s">
        <v>200</v>
      </c>
      <c r="E414" s="17"/>
      <c r="F414" s="17"/>
      <c r="G414" s="18">
        <v>51.11060481449433</v>
      </c>
      <c r="H414" s="18">
        <v>5.5131276955405061E-2</v>
      </c>
      <c r="I414" s="18">
        <v>0</v>
      </c>
      <c r="J414" s="18">
        <v>0.33302627791916911</v>
      </c>
      <c r="K414" s="18">
        <v>0</v>
      </c>
      <c r="L414" s="18">
        <v>0.72099010213667125</v>
      </c>
      <c r="M414" s="18">
        <v>5.2545222230159636</v>
      </c>
      <c r="N414" s="18">
        <v>57.47427469452154</v>
      </c>
    </row>
    <row r="415" spans="1:14" x14ac:dyDescent="0.2">
      <c r="A415" s="3" t="s">
        <v>57</v>
      </c>
      <c r="B415" s="3" t="s">
        <v>555</v>
      </c>
      <c r="C415" s="6"/>
      <c r="D415" s="6"/>
      <c r="E415" s="17"/>
      <c r="F415" s="17"/>
      <c r="G415" s="8"/>
      <c r="H415" s="8"/>
      <c r="I415" s="8"/>
      <c r="J415" s="8"/>
      <c r="K415" s="8"/>
      <c r="L415" s="8"/>
      <c r="M415" s="8"/>
      <c r="N415" s="8"/>
    </row>
    <row r="416" spans="1:14" x14ac:dyDescent="0.2">
      <c r="A416" s="11" t="s">
        <v>53</v>
      </c>
      <c r="B416" s="11" t="s">
        <v>556</v>
      </c>
      <c r="C416" s="12"/>
      <c r="D416" s="7" t="s">
        <v>373</v>
      </c>
      <c r="E416" s="20" t="s">
        <v>372</v>
      </c>
      <c r="F416" s="20"/>
      <c r="G416" s="13"/>
      <c r="H416" s="13"/>
      <c r="I416" s="13"/>
      <c r="J416" s="13"/>
      <c r="K416" s="13"/>
      <c r="L416" s="13"/>
      <c r="M416" s="13"/>
      <c r="N416" s="13"/>
    </row>
    <row r="417" spans="1:14" s="16" customFormat="1" ht="15" x14ac:dyDescent="0.25">
      <c r="A417" s="3" t="s">
        <v>53</v>
      </c>
      <c r="B417" s="3" t="s">
        <v>556</v>
      </c>
      <c r="C417" s="14" t="s">
        <v>202</v>
      </c>
      <c r="D417" s="15" t="s">
        <v>203</v>
      </c>
      <c r="G417" s="1">
        <v>10123229.52</v>
      </c>
      <c r="H417" s="1">
        <v>0</v>
      </c>
      <c r="I417" s="1">
        <v>0</v>
      </c>
      <c r="J417" s="1">
        <v>48296.08</v>
      </c>
      <c r="K417" s="1">
        <v>0</v>
      </c>
      <c r="L417" s="1">
        <v>62388.93</v>
      </c>
      <c r="M417" s="1">
        <v>1121875.03</v>
      </c>
      <c r="N417" s="1">
        <v>11355789.559999999</v>
      </c>
    </row>
    <row r="418" spans="1:14" ht="15" x14ac:dyDescent="0.25">
      <c r="A418" s="3" t="s">
        <v>53</v>
      </c>
      <c r="B418" s="3" t="s">
        <v>556</v>
      </c>
      <c r="C418" s="6" t="s">
        <v>202</v>
      </c>
      <c r="D418" s="6" t="s">
        <v>698</v>
      </c>
      <c r="E418" s="17"/>
      <c r="F418" s="17">
        <v>1204.0999999999999</v>
      </c>
      <c r="G418" s="8">
        <v>8407.299659496719</v>
      </c>
      <c r="H418" s="8">
        <v>0</v>
      </c>
      <c r="I418" s="8">
        <v>0</v>
      </c>
      <c r="J418" s="8">
        <v>40.109691886055977</v>
      </c>
      <c r="K418" s="8">
        <v>0</v>
      </c>
      <c r="L418" s="8">
        <v>51.813744705589244</v>
      </c>
      <c r="M418" s="8">
        <v>931.71250726683843</v>
      </c>
      <c r="N418" s="1">
        <v>9430.9356033552031</v>
      </c>
    </row>
    <row r="419" spans="1:14" ht="15" x14ac:dyDescent="0.25">
      <c r="A419" s="3" t="str">
        <f>A418</f>
        <v>1220</v>
      </c>
      <c r="B419" s="3" t="str">
        <f t="shared" ref="B419" si="135">B418</f>
        <v>GARFIGARFIELD 16</v>
      </c>
      <c r="C419" s="6" t="str">
        <f t="shared" ref="C419" si="136">C418</f>
        <v xml:space="preserve">$ </v>
      </c>
      <c r="D419" s="6" t="s">
        <v>699</v>
      </c>
      <c r="F419" s="17">
        <v>1225</v>
      </c>
      <c r="G419" s="8">
        <v>8263.8608326530612</v>
      </c>
      <c r="H419" s="8">
        <v>0</v>
      </c>
      <c r="I419" s="8">
        <v>0</v>
      </c>
      <c r="J419" s="8">
        <v>39.425371428571431</v>
      </c>
      <c r="K419" s="8">
        <v>0</v>
      </c>
      <c r="L419" s="8">
        <v>50.929738775510202</v>
      </c>
      <c r="M419" s="8">
        <v>915.81635102040821</v>
      </c>
      <c r="N419" s="1">
        <v>9270.0322938775498</v>
      </c>
    </row>
    <row r="420" spans="1:14" s="19" customFormat="1" x14ac:dyDescent="0.2">
      <c r="A420" s="3" t="s">
        <v>53</v>
      </c>
      <c r="B420" s="3" t="s">
        <v>556</v>
      </c>
      <c r="C420" s="17" t="s">
        <v>201</v>
      </c>
      <c r="D420" s="2" t="s">
        <v>200</v>
      </c>
      <c r="E420" s="17"/>
      <c r="F420" s="17"/>
      <c r="G420" s="18">
        <v>40.590228558154308</v>
      </c>
      <c r="H420" s="18">
        <v>0</v>
      </c>
      <c r="I420" s="18">
        <v>0</v>
      </c>
      <c r="J420" s="18">
        <v>0.19364857052681991</v>
      </c>
      <c r="K420" s="18">
        <v>0</v>
      </c>
      <c r="L420" s="18">
        <v>0.25015543934824175</v>
      </c>
      <c r="M420" s="18">
        <v>4.4982842472770708</v>
      </c>
      <c r="N420" s="18">
        <v>45.532316815306437</v>
      </c>
    </row>
    <row r="421" spans="1:14" x14ac:dyDescent="0.2">
      <c r="A421" s="3" t="s">
        <v>53</v>
      </c>
      <c r="B421" s="3" t="s">
        <v>556</v>
      </c>
      <c r="C421" s="6"/>
      <c r="D421" s="6"/>
      <c r="E421" s="17"/>
      <c r="F421" s="17"/>
      <c r="G421" s="8"/>
      <c r="H421" s="8"/>
      <c r="I421" s="8"/>
      <c r="J421" s="8"/>
      <c r="K421" s="8"/>
      <c r="L421" s="8"/>
      <c r="M421" s="8"/>
      <c r="N421" s="8"/>
    </row>
    <row r="422" spans="1:14" x14ac:dyDescent="0.2">
      <c r="A422" s="11" t="s">
        <v>184</v>
      </c>
      <c r="B422" s="11" t="s">
        <v>557</v>
      </c>
      <c r="C422" s="12"/>
      <c r="D422" s="7" t="s">
        <v>371</v>
      </c>
      <c r="E422" s="20" t="s">
        <v>370</v>
      </c>
      <c r="F422" s="20"/>
      <c r="G422" s="13"/>
      <c r="H422" s="13"/>
      <c r="I422" s="13"/>
      <c r="J422" s="13"/>
      <c r="K422" s="13"/>
      <c r="L422" s="13"/>
      <c r="M422" s="13"/>
      <c r="N422" s="13"/>
    </row>
    <row r="423" spans="1:14" s="16" customFormat="1" ht="15" x14ac:dyDescent="0.25">
      <c r="A423" s="3" t="s">
        <v>184</v>
      </c>
      <c r="B423" s="3" t="s">
        <v>557</v>
      </c>
      <c r="C423" s="14" t="s">
        <v>202</v>
      </c>
      <c r="D423" s="15" t="s">
        <v>203</v>
      </c>
      <c r="G423" s="1">
        <v>2571397.4900000002</v>
      </c>
      <c r="H423" s="1">
        <v>0</v>
      </c>
      <c r="I423" s="1">
        <v>0</v>
      </c>
      <c r="J423" s="1">
        <v>306.67</v>
      </c>
      <c r="K423" s="1">
        <v>0</v>
      </c>
      <c r="L423" s="1">
        <v>56739.44</v>
      </c>
      <c r="M423" s="1">
        <v>630006.4800000001</v>
      </c>
      <c r="N423" s="1">
        <v>3258450.08</v>
      </c>
    </row>
    <row r="424" spans="1:14" ht="15" x14ac:dyDescent="0.25">
      <c r="A424" s="3" t="s">
        <v>184</v>
      </c>
      <c r="B424" s="3" t="s">
        <v>557</v>
      </c>
      <c r="C424" s="6" t="s">
        <v>202</v>
      </c>
      <c r="D424" s="6" t="s">
        <v>698</v>
      </c>
      <c r="E424" s="17"/>
      <c r="F424" s="17">
        <v>439.1</v>
      </c>
      <c r="G424" s="8">
        <v>5856.0635162833069</v>
      </c>
      <c r="H424" s="8">
        <v>0</v>
      </c>
      <c r="I424" s="8">
        <v>0</v>
      </c>
      <c r="J424" s="8">
        <v>0.69840583010703716</v>
      </c>
      <c r="K424" s="8">
        <v>0</v>
      </c>
      <c r="L424" s="8">
        <v>129.21758141653382</v>
      </c>
      <c r="M424" s="8">
        <v>1434.7676611250286</v>
      </c>
      <c r="N424" s="1">
        <v>7420.7471646549757</v>
      </c>
    </row>
    <row r="425" spans="1:14" ht="15" x14ac:dyDescent="0.25">
      <c r="A425" s="3" t="str">
        <f>A424</f>
        <v>1330</v>
      </c>
      <c r="B425" s="3" t="str">
        <f t="shared" ref="B425" si="137">B424</f>
        <v>GILPIGILPIN COUNT</v>
      </c>
      <c r="C425" s="6" t="str">
        <f t="shared" ref="C425" si="138">C424</f>
        <v xml:space="preserve">$ </v>
      </c>
      <c r="D425" s="6" t="s">
        <v>699</v>
      </c>
      <c r="F425" s="17">
        <v>437</v>
      </c>
      <c r="G425" s="8">
        <v>5884.2047826086964</v>
      </c>
      <c r="H425" s="8">
        <v>0</v>
      </c>
      <c r="I425" s="8">
        <v>0</v>
      </c>
      <c r="J425" s="8">
        <v>0.70176201372997715</v>
      </c>
      <c r="K425" s="8">
        <v>0</v>
      </c>
      <c r="L425" s="8">
        <v>129.83853546910757</v>
      </c>
      <c r="M425" s="8">
        <v>1441.6624256292907</v>
      </c>
      <c r="N425" s="1">
        <v>7456.4075057208238</v>
      </c>
    </row>
    <row r="426" spans="1:14" s="19" customFormat="1" x14ac:dyDescent="0.2">
      <c r="A426" s="3" t="s">
        <v>184</v>
      </c>
      <c r="B426" s="3" t="s">
        <v>557</v>
      </c>
      <c r="C426" s="17" t="s">
        <v>201</v>
      </c>
      <c r="D426" s="2" t="s">
        <v>200</v>
      </c>
      <c r="E426" s="17"/>
      <c r="F426" s="17"/>
      <c r="G426" s="18">
        <v>28.953813712710264</v>
      </c>
      <c r="H426" s="18">
        <v>0</v>
      </c>
      <c r="I426" s="18">
        <v>0</v>
      </c>
      <c r="J426" s="18">
        <v>3.4530896470918063E-3</v>
      </c>
      <c r="K426" s="18">
        <v>0</v>
      </c>
      <c r="L426" s="18">
        <v>0.63888340185145831</v>
      </c>
      <c r="M426" s="18">
        <v>7.093843068082144</v>
      </c>
      <c r="N426" s="18">
        <v>36.689993272290955</v>
      </c>
    </row>
    <row r="427" spans="1:14" x14ac:dyDescent="0.2">
      <c r="A427" s="3" t="s">
        <v>184</v>
      </c>
      <c r="B427" s="3" t="s">
        <v>557</v>
      </c>
      <c r="C427" s="6"/>
      <c r="D427" s="6"/>
      <c r="E427" s="17"/>
      <c r="F427" s="17"/>
      <c r="G427" s="8"/>
      <c r="H427" s="8"/>
      <c r="I427" s="8"/>
      <c r="J427" s="8"/>
      <c r="K427" s="8"/>
      <c r="L427" s="8"/>
      <c r="M427" s="8"/>
      <c r="N427" s="8"/>
    </row>
    <row r="428" spans="1:14" x14ac:dyDescent="0.2">
      <c r="A428" s="11" t="s">
        <v>39</v>
      </c>
      <c r="B428" s="11" t="s">
        <v>558</v>
      </c>
      <c r="C428" s="12"/>
      <c r="D428" s="7" t="s">
        <v>368</v>
      </c>
      <c r="E428" s="20" t="s">
        <v>369</v>
      </c>
      <c r="F428" s="20"/>
      <c r="G428" s="13"/>
      <c r="H428" s="13"/>
      <c r="I428" s="13"/>
      <c r="J428" s="13"/>
      <c r="K428" s="13"/>
      <c r="L428" s="13"/>
      <c r="M428" s="13"/>
      <c r="N428" s="13"/>
    </row>
    <row r="429" spans="1:14" s="16" customFormat="1" ht="15" x14ac:dyDescent="0.25">
      <c r="A429" s="3" t="s">
        <v>39</v>
      </c>
      <c r="B429" s="3" t="s">
        <v>558</v>
      </c>
      <c r="C429" s="14" t="s">
        <v>202</v>
      </c>
      <c r="D429" s="15" t="s">
        <v>203</v>
      </c>
      <c r="G429" s="1">
        <v>2819411.29</v>
      </c>
      <c r="H429" s="1">
        <v>37619</v>
      </c>
      <c r="I429" s="1">
        <v>0</v>
      </c>
      <c r="J429" s="1">
        <v>10976.38</v>
      </c>
      <c r="K429" s="1">
        <v>0</v>
      </c>
      <c r="L429" s="1">
        <v>51351.32</v>
      </c>
      <c r="M429" s="1">
        <v>414125.81999999995</v>
      </c>
      <c r="N429" s="1">
        <v>3333483.8099999996</v>
      </c>
    </row>
    <row r="430" spans="1:14" ht="15" x14ac:dyDescent="0.25">
      <c r="A430" s="3" t="s">
        <v>39</v>
      </c>
      <c r="B430" s="3" t="s">
        <v>558</v>
      </c>
      <c r="C430" s="6" t="s">
        <v>202</v>
      </c>
      <c r="D430" s="6" t="s">
        <v>698</v>
      </c>
      <c r="E430" s="17"/>
      <c r="F430" s="17">
        <v>421.8</v>
      </c>
      <c r="G430" s="8">
        <v>6684.2372925557138</v>
      </c>
      <c r="H430" s="8">
        <v>89.186818397344709</v>
      </c>
      <c r="I430" s="8">
        <v>0</v>
      </c>
      <c r="J430" s="8">
        <v>26.022712185870077</v>
      </c>
      <c r="K430" s="8">
        <v>0</v>
      </c>
      <c r="L430" s="8">
        <v>121.74329065908013</v>
      </c>
      <c r="M430" s="8">
        <v>981.80611664295861</v>
      </c>
      <c r="N430" s="1">
        <v>7902.9962304409664</v>
      </c>
    </row>
    <row r="431" spans="1:14" ht="15" x14ac:dyDescent="0.25">
      <c r="A431" s="3" t="str">
        <f>A430</f>
        <v>1340</v>
      </c>
      <c r="B431" s="3" t="str">
        <f t="shared" ref="B431" si="139">B430</f>
        <v>GRANDWEST GRAND 1</v>
      </c>
      <c r="C431" s="6" t="str">
        <f t="shared" ref="C431" si="140">C430</f>
        <v xml:space="preserve">$ </v>
      </c>
      <c r="D431" s="6" t="s">
        <v>699</v>
      </c>
      <c r="F431" s="17">
        <v>393</v>
      </c>
      <c r="G431" s="8">
        <v>7174.0745292620868</v>
      </c>
      <c r="H431" s="8">
        <v>95.722646310432566</v>
      </c>
      <c r="I431" s="8">
        <v>0</v>
      </c>
      <c r="J431" s="8">
        <v>27.929720101781168</v>
      </c>
      <c r="K431" s="8">
        <v>0</v>
      </c>
      <c r="L431" s="8">
        <v>130.66493638676846</v>
      </c>
      <c r="M431" s="8">
        <v>1053.7552671755725</v>
      </c>
      <c r="N431" s="1">
        <v>8482.1470992366394</v>
      </c>
    </row>
    <row r="432" spans="1:14" s="19" customFormat="1" x14ac:dyDescent="0.2">
      <c r="A432" s="3" t="s">
        <v>39</v>
      </c>
      <c r="B432" s="3" t="s">
        <v>558</v>
      </c>
      <c r="C432" s="17" t="s">
        <v>201</v>
      </c>
      <c r="D432" s="2" t="s">
        <v>200</v>
      </c>
      <c r="E432" s="17"/>
      <c r="F432" s="17"/>
      <c r="G432" s="18">
        <v>30.514464715063529</v>
      </c>
      <c r="H432" s="18">
        <v>0.40715012108643961</v>
      </c>
      <c r="I432" s="18">
        <v>0</v>
      </c>
      <c r="J432" s="18">
        <v>0.11879726856351241</v>
      </c>
      <c r="K432" s="18">
        <v>0</v>
      </c>
      <c r="L432" s="18">
        <v>0.55577490512635919</v>
      </c>
      <c r="M432" s="18">
        <v>4.4820802721502719</v>
      </c>
      <c r="N432" s="18">
        <v>36.078267281990108</v>
      </c>
    </row>
    <row r="433" spans="1:14" x14ac:dyDescent="0.2">
      <c r="A433" s="3" t="s">
        <v>39</v>
      </c>
      <c r="B433" s="3" t="s">
        <v>558</v>
      </c>
      <c r="C433" s="6"/>
      <c r="D433" s="6"/>
      <c r="E433" s="17"/>
      <c r="F433" s="17"/>
      <c r="G433" s="8"/>
      <c r="H433" s="8"/>
      <c r="I433" s="8"/>
      <c r="J433" s="8"/>
      <c r="K433" s="8"/>
      <c r="L433" s="8"/>
      <c r="M433" s="8"/>
      <c r="N433" s="8"/>
    </row>
    <row r="434" spans="1:14" x14ac:dyDescent="0.2">
      <c r="A434" s="11" t="s">
        <v>50</v>
      </c>
      <c r="B434" s="11" t="s">
        <v>559</v>
      </c>
      <c r="C434" s="12"/>
      <c r="D434" s="7" t="s">
        <v>368</v>
      </c>
      <c r="E434" s="20" t="s">
        <v>367</v>
      </c>
      <c r="F434" s="20"/>
      <c r="G434" s="13"/>
      <c r="H434" s="13"/>
      <c r="I434" s="13"/>
      <c r="J434" s="13"/>
      <c r="K434" s="13"/>
      <c r="L434" s="13"/>
      <c r="M434" s="13"/>
      <c r="N434" s="13"/>
    </row>
    <row r="435" spans="1:14" s="16" customFormat="1" ht="15" x14ac:dyDescent="0.25">
      <c r="A435" s="3" t="s">
        <v>50</v>
      </c>
      <c r="B435" s="3" t="s">
        <v>559</v>
      </c>
      <c r="C435" s="14" t="s">
        <v>202</v>
      </c>
      <c r="D435" s="15" t="s">
        <v>203</v>
      </c>
      <c r="G435" s="1">
        <v>442084.11</v>
      </c>
      <c r="H435" s="1">
        <v>12872</v>
      </c>
      <c r="I435" s="1">
        <v>0</v>
      </c>
      <c r="J435" s="1">
        <v>22684.46</v>
      </c>
      <c r="K435" s="1">
        <v>0</v>
      </c>
      <c r="L435" s="1">
        <v>149639.9</v>
      </c>
      <c r="M435" s="1">
        <v>1223226.7300000002</v>
      </c>
      <c r="N435" s="1">
        <v>1850507.2000000002</v>
      </c>
    </row>
    <row r="436" spans="1:14" ht="15" x14ac:dyDescent="0.25">
      <c r="A436" s="3" t="s">
        <v>50</v>
      </c>
      <c r="B436" s="3" t="s">
        <v>559</v>
      </c>
      <c r="C436" s="6" t="s">
        <v>202</v>
      </c>
      <c r="D436" s="6" t="s">
        <v>698</v>
      </c>
      <c r="E436" s="17"/>
      <c r="F436" s="17">
        <v>1297.0999999999999</v>
      </c>
      <c r="G436" s="8">
        <v>340.82500192737649</v>
      </c>
      <c r="H436" s="8">
        <v>9.9236758923753001</v>
      </c>
      <c r="I436" s="8">
        <v>0</v>
      </c>
      <c r="J436" s="8">
        <v>17.488597640891218</v>
      </c>
      <c r="K436" s="8">
        <v>0</v>
      </c>
      <c r="L436" s="8">
        <v>115.36496800555085</v>
      </c>
      <c r="M436" s="8">
        <v>943.04735949425663</v>
      </c>
      <c r="N436" s="1">
        <v>1426.6496029604505</v>
      </c>
    </row>
    <row r="437" spans="1:14" ht="15" x14ac:dyDescent="0.25">
      <c r="A437" s="3" t="str">
        <f>A436</f>
        <v>1350</v>
      </c>
      <c r="B437" s="3" t="str">
        <f t="shared" ref="B437" si="141">B436</f>
        <v>GRANDEAST GRAND 2</v>
      </c>
      <c r="C437" s="6" t="str">
        <f t="shared" ref="C437" si="142">C436</f>
        <v xml:space="preserve">$ </v>
      </c>
      <c r="D437" s="6" t="s">
        <v>699</v>
      </c>
      <c r="F437" s="17">
        <v>1286</v>
      </c>
      <c r="G437" s="8">
        <v>343.76680404354585</v>
      </c>
      <c r="H437" s="8">
        <v>10.009331259720062</v>
      </c>
      <c r="I437" s="8">
        <v>0</v>
      </c>
      <c r="J437" s="8">
        <v>17.639548989113528</v>
      </c>
      <c r="K437" s="8">
        <v>0</v>
      </c>
      <c r="L437" s="8">
        <v>116.36073094867807</v>
      </c>
      <c r="M437" s="8">
        <v>951.18719284603435</v>
      </c>
      <c r="N437" s="1">
        <v>1438.9636080870919</v>
      </c>
    </row>
    <row r="438" spans="1:14" s="19" customFormat="1" x14ac:dyDescent="0.2">
      <c r="A438" s="3" t="s">
        <v>50</v>
      </c>
      <c r="B438" s="3" t="s">
        <v>559</v>
      </c>
      <c r="C438" s="17" t="s">
        <v>201</v>
      </c>
      <c r="D438" s="2" t="s">
        <v>200</v>
      </c>
      <c r="E438" s="17"/>
      <c r="F438" s="17"/>
      <c r="G438" s="18">
        <v>1.5935201932020016</v>
      </c>
      <c r="H438" s="18">
        <v>4.6397939810359085E-2</v>
      </c>
      <c r="I438" s="18">
        <v>0</v>
      </c>
      <c r="J438" s="18">
        <v>8.1767573781113906E-2</v>
      </c>
      <c r="K438" s="18">
        <v>0</v>
      </c>
      <c r="L438" s="18">
        <v>0.53938650352922257</v>
      </c>
      <c r="M438" s="18">
        <v>4.4091982747795511</v>
      </c>
      <c r="N438" s="18">
        <v>6.6702704851022476</v>
      </c>
    </row>
    <row r="439" spans="1:14" x14ac:dyDescent="0.2">
      <c r="A439" s="3" t="s">
        <v>50</v>
      </c>
      <c r="B439" s="3" t="s">
        <v>559</v>
      </c>
      <c r="C439" s="6"/>
      <c r="D439" s="6"/>
      <c r="E439" s="17"/>
      <c r="F439" s="17"/>
      <c r="G439" s="8"/>
      <c r="H439" s="8"/>
      <c r="I439" s="8"/>
      <c r="J439" s="8"/>
      <c r="K439" s="8"/>
      <c r="L439" s="8"/>
      <c r="M439" s="8"/>
      <c r="N439" s="8"/>
    </row>
    <row r="440" spans="1:14" x14ac:dyDescent="0.2">
      <c r="A440" s="11" t="s">
        <v>17</v>
      </c>
      <c r="B440" s="11" t="s">
        <v>560</v>
      </c>
      <c r="C440" s="12"/>
      <c r="D440" s="7" t="s">
        <v>366</v>
      </c>
      <c r="E440" s="20" t="s">
        <v>365</v>
      </c>
      <c r="F440" s="20"/>
      <c r="G440" s="13"/>
      <c r="H440" s="13"/>
      <c r="I440" s="13"/>
      <c r="J440" s="13"/>
      <c r="K440" s="13"/>
      <c r="L440" s="13"/>
      <c r="M440" s="13"/>
      <c r="N440" s="13"/>
    </row>
    <row r="441" spans="1:14" s="16" customFormat="1" ht="15" x14ac:dyDescent="0.25">
      <c r="A441" s="3" t="s">
        <v>17</v>
      </c>
      <c r="B441" s="3" t="s">
        <v>560</v>
      </c>
      <c r="C441" s="14" t="s">
        <v>202</v>
      </c>
      <c r="D441" s="15" t="s">
        <v>203</v>
      </c>
      <c r="G441" s="1">
        <v>5223466.25</v>
      </c>
      <c r="H441" s="1">
        <v>57189</v>
      </c>
      <c r="I441" s="1">
        <v>430213.33</v>
      </c>
      <c r="J441" s="1">
        <v>36587.97</v>
      </c>
      <c r="K441" s="1">
        <v>56460.63</v>
      </c>
      <c r="L441" s="1">
        <v>118992.18</v>
      </c>
      <c r="M441" s="1">
        <v>1684614.1099999999</v>
      </c>
      <c r="N441" s="1">
        <v>7607523.4699999988</v>
      </c>
    </row>
    <row r="442" spans="1:14" ht="15" x14ac:dyDescent="0.25">
      <c r="A442" s="3" t="s">
        <v>17</v>
      </c>
      <c r="B442" s="3" t="s">
        <v>560</v>
      </c>
      <c r="C442" s="6" t="s">
        <v>202</v>
      </c>
      <c r="D442" s="6" t="s">
        <v>698</v>
      </c>
      <c r="E442" s="17"/>
      <c r="F442" s="17">
        <v>2046.5</v>
      </c>
      <c r="G442" s="8">
        <v>2552.3900561935011</v>
      </c>
      <c r="H442" s="8">
        <v>27.944783777180554</v>
      </c>
      <c r="I442" s="8">
        <v>210.21907158563403</v>
      </c>
      <c r="J442" s="8">
        <v>17.878314194967018</v>
      </c>
      <c r="K442" s="8">
        <v>27.588873686782311</v>
      </c>
      <c r="L442" s="8">
        <v>58.144236501343755</v>
      </c>
      <c r="M442" s="8">
        <v>823.1683899340336</v>
      </c>
      <c r="N442" s="1">
        <v>3717.3337258734418</v>
      </c>
    </row>
    <row r="443" spans="1:14" ht="15" x14ac:dyDescent="0.25">
      <c r="A443" s="3" t="str">
        <f>A442</f>
        <v>1360</v>
      </c>
      <c r="B443" s="3" t="str">
        <f t="shared" ref="B443" si="143">B442</f>
        <v>GUNNIGUNNISON WAT</v>
      </c>
      <c r="C443" s="6" t="str">
        <f t="shared" ref="C443" si="144">C442</f>
        <v xml:space="preserve">$ </v>
      </c>
      <c r="D443" s="6" t="s">
        <v>699</v>
      </c>
      <c r="F443" s="17">
        <v>2081</v>
      </c>
      <c r="G443" s="8">
        <v>2510.0750840941855</v>
      </c>
      <c r="H443" s="8">
        <v>27.481499279192697</v>
      </c>
      <c r="I443" s="8">
        <v>206.73394041326287</v>
      </c>
      <c r="J443" s="8">
        <v>17.581917347429123</v>
      </c>
      <c r="K443" s="8">
        <v>27.131489668428639</v>
      </c>
      <c r="L443" s="8">
        <v>57.180288322921669</v>
      </c>
      <c r="M443" s="8">
        <v>809.52143680922632</v>
      </c>
      <c r="N443" s="1">
        <v>3655.7056559346461</v>
      </c>
    </row>
    <row r="444" spans="1:14" s="19" customFormat="1" x14ac:dyDescent="0.2">
      <c r="A444" s="3" t="s">
        <v>17</v>
      </c>
      <c r="B444" s="3" t="s">
        <v>560</v>
      </c>
      <c r="C444" s="17" t="s">
        <v>201</v>
      </c>
      <c r="D444" s="2" t="s">
        <v>200</v>
      </c>
      <c r="E444" s="17"/>
      <c r="F444" s="17"/>
      <c r="G444" s="18">
        <v>14.794016879134949</v>
      </c>
      <c r="H444" s="18">
        <v>0.16197195326012656</v>
      </c>
      <c r="I444" s="18">
        <v>1.2184597278959837</v>
      </c>
      <c r="J444" s="18">
        <v>0.10362525952058811</v>
      </c>
      <c r="K444" s="18">
        <v>0.1599090476035129</v>
      </c>
      <c r="L444" s="18">
        <v>0.33701228937873662</v>
      </c>
      <c r="M444" s="18">
        <v>4.7712014178647939</v>
      </c>
      <c r="N444" s="18">
        <v>21.546196574658687</v>
      </c>
    </row>
    <row r="445" spans="1:14" x14ac:dyDescent="0.2">
      <c r="A445" s="3" t="s">
        <v>17</v>
      </c>
      <c r="B445" s="3" t="s">
        <v>560</v>
      </c>
      <c r="C445" s="6"/>
      <c r="D445" s="6"/>
      <c r="E445" s="17"/>
      <c r="F445" s="17"/>
      <c r="G445" s="8"/>
      <c r="H445" s="8"/>
      <c r="I445" s="8"/>
      <c r="J445" s="8"/>
      <c r="K445" s="8"/>
      <c r="L445" s="8"/>
      <c r="M445" s="8"/>
      <c r="N445" s="8"/>
    </row>
    <row r="446" spans="1:14" x14ac:dyDescent="0.2">
      <c r="A446" s="11" t="s">
        <v>101</v>
      </c>
      <c r="B446" s="11" t="s">
        <v>561</v>
      </c>
      <c r="C446" s="12"/>
      <c r="D446" s="7" t="s">
        <v>364</v>
      </c>
      <c r="E446" s="20" t="s">
        <v>363</v>
      </c>
      <c r="F446" s="20"/>
      <c r="G446" s="13"/>
      <c r="H446" s="13"/>
      <c r="I446" s="13"/>
      <c r="J446" s="13"/>
      <c r="K446" s="13"/>
      <c r="L446" s="13"/>
      <c r="M446" s="13"/>
      <c r="N446" s="13"/>
    </row>
    <row r="447" spans="1:14" s="16" customFormat="1" ht="15" x14ac:dyDescent="0.25">
      <c r="A447" s="3" t="s">
        <v>101</v>
      </c>
      <c r="B447" s="3" t="s">
        <v>561</v>
      </c>
      <c r="C447" s="14" t="s">
        <v>202</v>
      </c>
      <c r="D447" s="15" t="s">
        <v>203</v>
      </c>
      <c r="G447" s="1">
        <v>332456.46000000002</v>
      </c>
      <c r="H447" s="1">
        <v>0</v>
      </c>
      <c r="I447" s="1">
        <v>0</v>
      </c>
      <c r="J447" s="1">
        <v>0</v>
      </c>
      <c r="K447" s="1">
        <v>0</v>
      </c>
      <c r="L447" s="1">
        <v>1800</v>
      </c>
      <c r="M447" s="1">
        <v>211415.42</v>
      </c>
      <c r="N447" s="1">
        <v>545671.88</v>
      </c>
    </row>
    <row r="448" spans="1:14" ht="15" x14ac:dyDescent="0.25">
      <c r="A448" s="3" t="s">
        <v>101</v>
      </c>
      <c r="B448" s="3" t="s">
        <v>561</v>
      </c>
      <c r="C448" s="6" t="s">
        <v>202</v>
      </c>
      <c r="D448" s="6" t="s">
        <v>698</v>
      </c>
      <c r="E448" s="17"/>
      <c r="F448" s="17">
        <v>74.8</v>
      </c>
      <c r="G448" s="8">
        <v>4444.6050802139043</v>
      </c>
      <c r="H448" s="8">
        <v>0</v>
      </c>
      <c r="I448" s="8">
        <v>0</v>
      </c>
      <c r="J448" s="8">
        <v>0</v>
      </c>
      <c r="K448" s="8">
        <v>0</v>
      </c>
      <c r="L448" s="8">
        <v>24.064171122994654</v>
      </c>
      <c r="M448" s="8">
        <v>2826.4093582887704</v>
      </c>
      <c r="N448" s="1">
        <v>7295.0786096256688</v>
      </c>
    </row>
    <row r="449" spans="1:14" ht="15" x14ac:dyDescent="0.25">
      <c r="A449" s="3" t="str">
        <f>A448</f>
        <v>1380</v>
      </c>
      <c r="B449" s="3" t="str">
        <f t="shared" ref="B449" si="145">B448</f>
        <v>HINSDHINSDALE COU</v>
      </c>
      <c r="C449" s="6" t="str">
        <f t="shared" ref="C449" si="146">C448</f>
        <v xml:space="preserve">$ </v>
      </c>
      <c r="D449" s="6" t="s">
        <v>699</v>
      </c>
      <c r="F449" s="17">
        <v>77</v>
      </c>
      <c r="G449" s="8">
        <v>4317.6163636363635</v>
      </c>
      <c r="H449" s="8">
        <v>0</v>
      </c>
      <c r="I449" s="8">
        <v>0</v>
      </c>
      <c r="J449" s="8">
        <v>0</v>
      </c>
      <c r="K449" s="8">
        <v>0</v>
      </c>
      <c r="L449" s="8">
        <v>23.376623376623378</v>
      </c>
      <c r="M449" s="8">
        <v>2745.6548051948052</v>
      </c>
      <c r="N449" s="1">
        <v>7086.647792207792</v>
      </c>
    </row>
    <row r="450" spans="1:14" s="19" customFormat="1" x14ac:dyDescent="0.2">
      <c r="A450" s="3" t="s">
        <v>101</v>
      </c>
      <c r="B450" s="3" t="s">
        <v>561</v>
      </c>
      <c r="C450" s="17" t="s">
        <v>201</v>
      </c>
      <c r="D450" s="2" t="s">
        <v>200</v>
      </c>
      <c r="E450" s="17"/>
      <c r="F450" s="17"/>
      <c r="G450" s="18">
        <v>14.359335525147172</v>
      </c>
      <c r="H450" s="18">
        <v>0</v>
      </c>
      <c r="I450" s="18">
        <v>0</v>
      </c>
      <c r="J450" s="18">
        <v>0</v>
      </c>
      <c r="K450" s="18">
        <v>0</v>
      </c>
      <c r="L450" s="18">
        <v>7.7744929201450638E-2</v>
      </c>
      <c r="M450" s="18">
        <v>9.1313760333305289</v>
      </c>
      <c r="N450" s="18">
        <v>23.56845648767915</v>
      </c>
    </row>
    <row r="451" spans="1:14" x14ac:dyDescent="0.2">
      <c r="A451" s="3" t="s">
        <v>101</v>
      </c>
      <c r="B451" s="3" t="s">
        <v>561</v>
      </c>
      <c r="C451" s="6"/>
      <c r="D451" s="6"/>
      <c r="E451" s="17"/>
      <c r="F451" s="17"/>
      <c r="G451" s="8"/>
      <c r="H451" s="8"/>
      <c r="I451" s="8"/>
      <c r="J451" s="8"/>
      <c r="K451" s="8"/>
      <c r="L451" s="8"/>
      <c r="M451" s="8"/>
      <c r="N451" s="8"/>
    </row>
    <row r="452" spans="1:14" x14ac:dyDescent="0.2">
      <c r="A452" s="11" t="s">
        <v>32</v>
      </c>
      <c r="B452" s="11" t="s">
        <v>562</v>
      </c>
      <c r="C452" s="12"/>
      <c r="D452" s="7" t="s">
        <v>361</v>
      </c>
      <c r="E452" s="20" t="s">
        <v>362</v>
      </c>
      <c r="F452" s="20"/>
      <c r="G452" s="13"/>
      <c r="H452" s="13"/>
      <c r="I452" s="13"/>
      <c r="J452" s="13"/>
      <c r="K452" s="13"/>
      <c r="L452" s="13"/>
      <c r="M452" s="13"/>
      <c r="N452" s="13"/>
    </row>
    <row r="453" spans="1:14" s="16" customFormat="1" ht="15" x14ac:dyDescent="0.25">
      <c r="A453" s="3" t="s">
        <v>32</v>
      </c>
      <c r="B453" s="3" t="s">
        <v>562</v>
      </c>
      <c r="C453" s="14" t="s">
        <v>202</v>
      </c>
      <c r="D453" s="15" t="s">
        <v>203</v>
      </c>
      <c r="G453" s="1">
        <v>2160476.83</v>
      </c>
      <c r="H453" s="1">
        <v>10889</v>
      </c>
      <c r="I453" s="1">
        <v>0</v>
      </c>
      <c r="J453" s="1">
        <v>731.76</v>
      </c>
      <c r="K453" s="1">
        <v>0</v>
      </c>
      <c r="L453" s="1">
        <v>63104.57</v>
      </c>
      <c r="M453" s="1">
        <v>2207345.6900000004</v>
      </c>
      <c r="N453" s="1">
        <v>4442547.8499999996</v>
      </c>
    </row>
    <row r="454" spans="1:14" ht="15" x14ac:dyDescent="0.25">
      <c r="A454" s="3" t="s">
        <v>32</v>
      </c>
      <c r="B454" s="3" t="s">
        <v>562</v>
      </c>
      <c r="C454" s="6" t="s">
        <v>202</v>
      </c>
      <c r="D454" s="6" t="s">
        <v>698</v>
      </c>
      <c r="E454" s="17"/>
      <c r="F454" s="17">
        <v>520</v>
      </c>
      <c r="G454" s="8">
        <v>4154.7631346153848</v>
      </c>
      <c r="H454" s="8">
        <v>20.940384615384616</v>
      </c>
      <c r="I454" s="8">
        <v>0</v>
      </c>
      <c r="J454" s="8">
        <v>1.4072307692307693</v>
      </c>
      <c r="K454" s="8">
        <v>0</v>
      </c>
      <c r="L454" s="8">
        <v>121.35494230769231</v>
      </c>
      <c r="M454" s="8">
        <v>4244.8955576923081</v>
      </c>
      <c r="N454" s="1">
        <v>8543.3612499999999</v>
      </c>
    </row>
    <row r="455" spans="1:14" ht="15" x14ac:dyDescent="0.25">
      <c r="A455" s="3" t="str">
        <f>A454</f>
        <v>1390</v>
      </c>
      <c r="B455" s="3" t="str">
        <f t="shared" ref="B455" si="147">B454</f>
        <v>HUERFHUERFANO RE-</v>
      </c>
      <c r="C455" s="6" t="str">
        <f t="shared" ref="C455" si="148">C454</f>
        <v xml:space="preserve">$ </v>
      </c>
      <c r="D455" s="6" t="s">
        <v>699</v>
      </c>
      <c r="F455" s="17">
        <v>512</v>
      </c>
      <c r="G455" s="8">
        <v>4219.6813085937501</v>
      </c>
      <c r="H455" s="8">
        <v>21.267578125</v>
      </c>
      <c r="I455" s="8">
        <v>0</v>
      </c>
      <c r="J455" s="8">
        <v>1.42921875</v>
      </c>
      <c r="K455" s="8">
        <v>0</v>
      </c>
      <c r="L455" s="8">
        <v>123.25111328125</v>
      </c>
      <c r="M455" s="8">
        <v>4311.2220507812508</v>
      </c>
      <c r="N455" s="1">
        <v>8676.8512695312493</v>
      </c>
    </row>
    <row r="456" spans="1:14" s="19" customFormat="1" x14ac:dyDescent="0.2">
      <c r="A456" s="3" t="s">
        <v>32</v>
      </c>
      <c r="B456" s="3" t="s">
        <v>562</v>
      </c>
      <c r="C456" s="17" t="s">
        <v>201</v>
      </c>
      <c r="D456" s="2" t="s">
        <v>200</v>
      </c>
      <c r="E456" s="17"/>
      <c r="F456" s="17"/>
      <c r="G456" s="18">
        <v>16.964475688921262</v>
      </c>
      <c r="H456" s="18">
        <v>8.5502502601087188E-2</v>
      </c>
      <c r="I456" s="18">
        <v>0</v>
      </c>
      <c r="J456" s="18">
        <v>5.7459189368510941E-3</v>
      </c>
      <c r="K456" s="18">
        <v>0</v>
      </c>
      <c r="L456" s="18">
        <v>0.49550910648962149</v>
      </c>
      <c r="M456" s="18">
        <v>17.332498907220465</v>
      </c>
      <c r="N456" s="18">
        <v>34.883732124169278</v>
      </c>
    </row>
    <row r="457" spans="1:14" x14ac:dyDescent="0.2">
      <c r="A457" s="3" t="s">
        <v>32</v>
      </c>
      <c r="B457" s="3" t="s">
        <v>562</v>
      </c>
      <c r="C457" s="6"/>
      <c r="D457" s="6"/>
      <c r="E457" s="17"/>
      <c r="F457" s="17"/>
      <c r="G457" s="8"/>
      <c r="H457" s="8"/>
      <c r="I457" s="8"/>
      <c r="J457" s="8"/>
      <c r="K457" s="8"/>
      <c r="L457" s="8"/>
      <c r="M457" s="8"/>
      <c r="N457" s="8"/>
    </row>
    <row r="458" spans="1:14" x14ac:dyDescent="0.2">
      <c r="A458" s="11" t="s">
        <v>35</v>
      </c>
      <c r="B458" s="11" t="s">
        <v>563</v>
      </c>
      <c r="C458" s="12"/>
      <c r="D458" s="7" t="s">
        <v>361</v>
      </c>
      <c r="E458" s="20" t="s">
        <v>360</v>
      </c>
      <c r="F458" s="20"/>
      <c r="G458" s="13"/>
      <c r="H458" s="13"/>
      <c r="I458" s="13"/>
      <c r="J458" s="13"/>
      <c r="K458" s="13"/>
      <c r="L458" s="13"/>
      <c r="M458" s="13"/>
      <c r="N458" s="13"/>
    </row>
    <row r="459" spans="1:14" s="16" customFormat="1" ht="15" x14ac:dyDescent="0.25">
      <c r="A459" s="3" t="s">
        <v>35</v>
      </c>
      <c r="B459" s="3" t="s">
        <v>563</v>
      </c>
      <c r="C459" s="14" t="s">
        <v>202</v>
      </c>
      <c r="D459" s="15" t="s">
        <v>203</v>
      </c>
      <c r="G459" s="1">
        <v>1839761.06</v>
      </c>
      <c r="H459" s="1">
        <v>7428</v>
      </c>
      <c r="I459" s="1">
        <v>0</v>
      </c>
      <c r="J459" s="1">
        <v>0</v>
      </c>
      <c r="K459" s="1">
        <v>0</v>
      </c>
      <c r="L459" s="1">
        <v>0</v>
      </c>
      <c r="M459" s="1">
        <v>9450528.2799999993</v>
      </c>
      <c r="N459" s="1">
        <v>11297717.34</v>
      </c>
    </row>
    <row r="460" spans="1:14" ht="15" x14ac:dyDescent="0.25">
      <c r="A460" s="3" t="s">
        <v>35</v>
      </c>
      <c r="B460" s="3" t="s">
        <v>563</v>
      </c>
      <c r="C460" s="6" t="s">
        <v>202</v>
      </c>
      <c r="D460" s="6" t="s">
        <v>698</v>
      </c>
      <c r="E460" s="17"/>
      <c r="F460" s="17">
        <v>210.7</v>
      </c>
      <c r="G460" s="8">
        <v>8731.6614143331753</v>
      </c>
      <c r="H460" s="8">
        <v>35.25391551969625</v>
      </c>
      <c r="I460" s="8">
        <v>0</v>
      </c>
      <c r="J460" s="8">
        <v>0</v>
      </c>
      <c r="K460" s="8">
        <v>0</v>
      </c>
      <c r="L460" s="8">
        <v>0</v>
      </c>
      <c r="M460" s="8">
        <v>44853.005600379685</v>
      </c>
      <c r="N460" s="1">
        <v>53619.920930232562</v>
      </c>
    </row>
    <row r="461" spans="1:14" ht="15" x14ac:dyDescent="0.25">
      <c r="A461" s="3" t="str">
        <f>A460</f>
        <v>1400</v>
      </c>
      <c r="B461" s="3" t="str">
        <f t="shared" ref="B461" si="149">B460</f>
        <v>HUERFLA VETA RE-2</v>
      </c>
      <c r="C461" s="6" t="str">
        <f t="shared" ref="C461" si="150">C460</f>
        <v xml:space="preserve">$ </v>
      </c>
      <c r="D461" s="6" t="s">
        <v>699</v>
      </c>
      <c r="F461" s="17">
        <v>207</v>
      </c>
      <c r="G461" s="8">
        <v>8887.7345893719812</v>
      </c>
      <c r="H461" s="8">
        <v>35.884057971014492</v>
      </c>
      <c r="I461" s="8">
        <v>0</v>
      </c>
      <c r="J461" s="8">
        <v>0</v>
      </c>
      <c r="K461" s="8">
        <v>0</v>
      </c>
      <c r="L461" s="8">
        <v>0</v>
      </c>
      <c r="M461" s="8">
        <v>45654.725990338164</v>
      </c>
      <c r="N461" s="1">
        <v>54578.344637681155</v>
      </c>
    </row>
    <row r="462" spans="1:14" s="19" customFormat="1" x14ac:dyDescent="0.2">
      <c r="A462" s="3" t="s">
        <v>35</v>
      </c>
      <c r="B462" s="3" t="s">
        <v>563</v>
      </c>
      <c r="C462" s="17" t="s">
        <v>201</v>
      </c>
      <c r="D462" s="2" t="s">
        <v>200</v>
      </c>
      <c r="E462" s="17"/>
      <c r="F462" s="17"/>
      <c r="G462" s="18">
        <v>13.230629487661322</v>
      </c>
      <c r="H462" s="18">
        <v>5.3418412842343929E-2</v>
      </c>
      <c r="I462" s="18">
        <v>0</v>
      </c>
      <c r="J462" s="18">
        <v>0</v>
      </c>
      <c r="K462" s="18">
        <v>0</v>
      </c>
      <c r="L462" s="18">
        <v>0</v>
      </c>
      <c r="M462" s="18">
        <v>67.963411583102655</v>
      </c>
      <c r="N462" s="18">
        <v>81.24745948360632</v>
      </c>
    </row>
    <row r="463" spans="1:14" x14ac:dyDescent="0.2">
      <c r="A463" s="3" t="s">
        <v>35</v>
      </c>
      <c r="B463" s="3" t="s">
        <v>563</v>
      </c>
      <c r="C463" s="6"/>
      <c r="D463" s="6"/>
      <c r="E463" s="17"/>
      <c r="F463" s="17"/>
      <c r="G463" s="8"/>
      <c r="H463" s="8"/>
      <c r="I463" s="8"/>
      <c r="J463" s="8"/>
      <c r="K463" s="8"/>
      <c r="L463" s="8"/>
      <c r="M463" s="8"/>
      <c r="N463" s="8"/>
    </row>
    <row r="464" spans="1:14" x14ac:dyDescent="0.2">
      <c r="A464" s="11" t="s">
        <v>43</v>
      </c>
      <c r="B464" s="11" t="s">
        <v>564</v>
      </c>
      <c r="C464" s="12"/>
      <c r="D464" s="7" t="s">
        <v>359</v>
      </c>
      <c r="E464" s="20" t="s">
        <v>358</v>
      </c>
      <c r="F464" s="20"/>
      <c r="G464" s="13"/>
      <c r="H464" s="13"/>
      <c r="I464" s="13"/>
      <c r="J464" s="13"/>
      <c r="K464" s="13"/>
      <c r="L464" s="13"/>
      <c r="M464" s="13"/>
      <c r="N464" s="13"/>
    </row>
    <row r="465" spans="1:14" s="16" customFormat="1" ht="15" x14ac:dyDescent="0.25">
      <c r="A465" s="3" t="s">
        <v>43</v>
      </c>
      <c r="B465" s="3" t="s">
        <v>564</v>
      </c>
      <c r="C465" s="14" t="s">
        <v>202</v>
      </c>
      <c r="D465" s="15" t="s">
        <v>203</v>
      </c>
      <c r="G465" s="1">
        <v>356969.16</v>
      </c>
      <c r="H465" s="1">
        <v>0</v>
      </c>
      <c r="I465" s="1">
        <v>0</v>
      </c>
      <c r="J465" s="1">
        <v>731.76</v>
      </c>
      <c r="K465" s="1">
        <v>0</v>
      </c>
      <c r="L465" s="1">
        <v>4166.68</v>
      </c>
      <c r="M465" s="1">
        <v>912602.25</v>
      </c>
      <c r="N465" s="1">
        <v>1274469.8500000001</v>
      </c>
    </row>
    <row r="466" spans="1:14" ht="15" x14ac:dyDescent="0.25">
      <c r="A466" s="3" t="s">
        <v>43</v>
      </c>
      <c r="B466" s="3" t="s">
        <v>564</v>
      </c>
      <c r="C466" s="6" t="s">
        <v>202</v>
      </c>
      <c r="D466" s="6" t="s">
        <v>698</v>
      </c>
      <c r="E466" s="17"/>
      <c r="F466" s="17">
        <v>161.6</v>
      </c>
      <c r="G466" s="8">
        <v>2208.9675742574254</v>
      </c>
      <c r="H466" s="8">
        <v>0</v>
      </c>
      <c r="I466" s="8">
        <v>0</v>
      </c>
      <c r="J466" s="8">
        <v>4.528217821782178</v>
      </c>
      <c r="K466" s="8">
        <v>0</v>
      </c>
      <c r="L466" s="8">
        <v>25.783910891089111</v>
      </c>
      <c r="M466" s="8">
        <v>5647.2911509900996</v>
      </c>
      <c r="N466" s="1">
        <v>7886.5708539603966</v>
      </c>
    </row>
    <row r="467" spans="1:14" ht="15" x14ac:dyDescent="0.25">
      <c r="A467" s="3" t="str">
        <f>A466</f>
        <v>1410</v>
      </c>
      <c r="B467" s="3" t="str">
        <f t="shared" ref="B467" si="151">B466</f>
        <v>JACKSNORTH PARK R</v>
      </c>
      <c r="C467" s="6" t="str">
        <f t="shared" ref="C467" si="152">C466</f>
        <v xml:space="preserve">$ </v>
      </c>
      <c r="D467" s="6" t="s">
        <v>699</v>
      </c>
      <c r="F467" s="17">
        <v>173</v>
      </c>
      <c r="G467" s="8">
        <v>2063.4055491329477</v>
      </c>
      <c r="H467" s="8">
        <v>0</v>
      </c>
      <c r="I467" s="8">
        <v>0</v>
      </c>
      <c r="J467" s="8">
        <v>4.2298265895953753</v>
      </c>
      <c r="K467" s="8">
        <v>0</v>
      </c>
      <c r="L467" s="8">
        <v>24.084855491329481</v>
      </c>
      <c r="M467" s="8">
        <v>5275.157514450867</v>
      </c>
      <c r="N467" s="1">
        <v>7366.8777456647404</v>
      </c>
    </row>
    <row r="468" spans="1:14" s="19" customFormat="1" x14ac:dyDescent="0.2">
      <c r="A468" s="3" t="s">
        <v>43</v>
      </c>
      <c r="B468" s="3" t="s">
        <v>564</v>
      </c>
      <c r="C468" s="17" t="s">
        <v>201</v>
      </c>
      <c r="D468" s="2" t="s">
        <v>200</v>
      </c>
      <c r="E468" s="17"/>
      <c r="F468" s="17"/>
      <c r="G468" s="18">
        <v>7.948510736897485</v>
      </c>
      <c r="H468" s="18">
        <v>0</v>
      </c>
      <c r="I468" s="18">
        <v>0</v>
      </c>
      <c r="J468" s="18">
        <v>1.6293850754031815E-2</v>
      </c>
      <c r="K468" s="18">
        <v>0</v>
      </c>
      <c r="L468" s="18">
        <v>9.2778044795847392E-2</v>
      </c>
      <c r="M468" s="18">
        <v>20.320603557578483</v>
      </c>
      <c r="N468" s="18">
        <v>28.378186190025851</v>
      </c>
    </row>
    <row r="469" spans="1:14" x14ac:dyDescent="0.2">
      <c r="A469" s="3" t="s">
        <v>43</v>
      </c>
      <c r="B469" s="3" t="s">
        <v>564</v>
      </c>
      <c r="C469" s="6"/>
      <c r="D469" s="6"/>
      <c r="E469" s="17"/>
      <c r="F469" s="17"/>
      <c r="G469" s="8"/>
      <c r="H469" s="8"/>
      <c r="I469" s="8"/>
      <c r="J469" s="8"/>
      <c r="K469" s="8"/>
      <c r="L469" s="8"/>
      <c r="M469" s="8"/>
      <c r="N469" s="8"/>
    </row>
    <row r="470" spans="1:14" x14ac:dyDescent="0.2">
      <c r="A470" s="11" t="s">
        <v>164</v>
      </c>
      <c r="B470" s="11" t="s">
        <v>565</v>
      </c>
      <c r="C470" s="12"/>
      <c r="D470" s="7" t="s">
        <v>357</v>
      </c>
      <c r="E470" s="20" t="s">
        <v>356</v>
      </c>
      <c r="F470" s="20"/>
      <c r="G470" s="13"/>
      <c r="H470" s="13"/>
      <c r="I470" s="13"/>
      <c r="J470" s="13"/>
      <c r="K470" s="13"/>
      <c r="L470" s="13"/>
      <c r="M470" s="13"/>
      <c r="N470" s="13"/>
    </row>
    <row r="471" spans="1:14" s="16" customFormat="1" ht="15" x14ac:dyDescent="0.25">
      <c r="A471" s="3" t="s">
        <v>164</v>
      </c>
      <c r="B471" s="3" t="s">
        <v>565</v>
      </c>
      <c r="C471" s="14" t="s">
        <v>202</v>
      </c>
      <c r="D471" s="15" t="s">
        <v>203</v>
      </c>
      <c r="G471" s="1">
        <v>365099536.23000002</v>
      </c>
      <c r="H471" s="1">
        <v>3053116</v>
      </c>
      <c r="I471" s="1">
        <v>19896137.539999995</v>
      </c>
      <c r="J471" s="1">
        <v>1186909.79</v>
      </c>
      <c r="K471" s="1">
        <v>903770.5</v>
      </c>
      <c r="L471" s="1">
        <v>5318399.9000000004</v>
      </c>
      <c r="M471" s="1">
        <v>27372199.519999996</v>
      </c>
      <c r="N471" s="1">
        <v>422830069.48000002</v>
      </c>
    </row>
    <row r="472" spans="1:14" ht="15" x14ac:dyDescent="0.25">
      <c r="A472" s="3" t="s">
        <v>164</v>
      </c>
      <c r="B472" s="3" t="s">
        <v>565</v>
      </c>
      <c r="C472" s="6" t="s">
        <v>202</v>
      </c>
      <c r="D472" s="6" t="s">
        <v>698</v>
      </c>
      <c r="E472" s="17"/>
      <c r="F472" s="17">
        <v>80775.08</v>
      </c>
      <c r="G472" s="8">
        <v>4519.9526417058332</v>
      </c>
      <c r="H472" s="8">
        <v>37.79774653271776</v>
      </c>
      <c r="I472" s="8">
        <v>246.31529352864763</v>
      </c>
      <c r="J472" s="8">
        <v>14.694009464305081</v>
      </c>
      <c r="K472" s="8">
        <v>11.188729246693411</v>
      </c>
      <c r="L472" s="8">
        <v>65.842087683478624</v>
      </c>
      <c r="M472" s="8">
        <v>338.86935822285778</v>
      </c>
      <c r="N472" s="1">
        <v>5234.6598663845334</v>
      </c>
    </row>
    <row r="473" spans="1:14" ht="15" x14ac:dyDescent="0.25">
      <c r="A473" s="3" t="str">
        <f>A472</f>
        <v>1420</v>
      </c>
      <c r="B473" s="3" t="str">
        <f t="shared" ref="B473" si="153">B472</f>
        <v>JEFFEJEFFERSON CO</v>
      </c>
      <c r="C473" s="6" t="str">
        <f t="shared" ref="C473" si="154">C472</f>
        <v xml:space="preserve">$ </v>
      </c>
      <c r="D473" s="6" t="s">
        <v>699</v>
      </c>
      <c r="F473" s="17">
        <v>78473</v>
      </c>
      <c r="G473" s="8">
        <v>4652.5497461547284</v>
      </c>
      <c r="H473" s="8">
        <v>38.906579333019003</v>
      </c>
      <c r="I473" s="8">
        <v>253.54118665018535</v>
      </c>
      <c r="J473" s="8">
        <v>15.125072190434928</v>
      </c>
      <c r="K473" s="8">
        <v>11.51696124781772</v>
      </c>
      <c r="L473" s="8">
        <v>67.773627872006941</v>
      </c>
      <c r="M473" s="8">
        <v>348.81041275343108</v>
      </c>
      <c r="N473" s="1">
        <v>5388.2235862016241</v>
      </c>
    </row>
    <row r="474" spans="1:14" s="19" customFormat="1" x14ac:dyDescent="0.2">
      <c r="A474" s="3" t="s">
        <v>164</v>
      </c>
      <c r="B474" s="3" t="s">
        <v>565</v>
      </c>
      <c r="C474" s="17" t="s">
        <v>201</v>
      </c>
      <c r="D474" s="2" t="s">
        <v>200</v>
      </c>
      <c r="E474" s="17"/>
      <c r="F474" s="17"/>
      <c r="G474" s="18">
        <v>31.891646278569059</v>
      </c>
      <c r="H474" s="18">
        <v>0.26669137004353971</v>
      </c>
      <c r="I474" s="18">
        <v>1.7379386106251122</v>
      </c>
      <c r="J474" s="18">
        <v>0.10367722615622531</v>
      </c>
      <c r="K474" s="18">
        <v>7.8944852684907779E-2</v>
      </c>
      <c r="L474" s="18">
        <v>0.46456517072080605</v>
      </c>
      <c r="M474" s="18">
        <v>2.3909767565640867</v>
      </c>
      <c r="N474" s="18">
        <v>36.93444026536374</v>
      </c>
    </row>
    <row r="475" spans="1:14" x14ac:dyDescent="0.2">
      <c r="A475" s="3" t="s">
        <v>164</v>
      </c>
      <c r="B475" s="3" t="s">
        <v>565</v>
      </c>
      <c r="C475" s="6"/>
      <c r="D475" s="6"/>
      <c r="E475" s="17"/>
      <c r="F475" s="17"/>
      <c r="G475" s="8"/>
      <c r="H475" s="8"/>
      <c r="I475" s="8"/>
      <c r="J475" s="8"/>
      <c r="K475" s="8"/>
      <c r="L475" s="8"/>
      <c r="M475" s="8"/>
      <c r="N475" s="8"/>
    </row>
    <row r="476" spans="1:14" x14ac:dyDescent="0.2">
      <c r="A476" s="11" t="s">
        <v>181</v>
      </c>
      <c r="B476" s="11" t="s">
        <v>566</v>
      </c>
      <c r="C476" s="12"/>
      <c r="D476" s="7" t="s">
        <v>354</v>
      </c>
      <c r="E476" s="20" t="s">
        <v>355</v>
      </c>
      <c r="F476" s="20"/>
      <c r="G476" s="13"/>
      <c r="H476" s="13"/>
      <c r="I476" s="13"/>
      <c r="J476" s="13"/>
      <c r="K476" s="13"/>
      <c r="L476" s="13"/>
      <c r="M476" s="13"/>
      <c r="N476" s="13"/>
    </row>
    <row r="477" spans="1:14" s="16" customFormat="1" ht="15" x14ac:dyDescent="0.25">
      <c r="A477" s="3" t="s">
        <v>181</v>
      </c>
      <c r="B477" s="3" t="s">
        <v>566</v>
      </c>
      <c r="C477" s="14" t="s">
        <v>202</v>
      </c>
      <c r="D477" s="15" t="s">
        <v>203</v>
      </c>
      <c r="G477" s="1">
        <v>2105128.7400000002</v>
      </c>
      <c r="H477" s="1">
        <v>5721</v>
      </c>
      <c r="I477" s="1">
        <v>0</v>
      </c>
      <c r="J477" s="1">
        <v>0</v>
      </c>
      <c r="K477" s="1">
        <v>0</v>
      </c>
      <c r="L477" s="1">
        <v>22160.19</v>
      </c>
      <c r="M477" s="1">
        <v>38096.959999999992</v>
      </c>
      <c r="N477" s="1">
        <v>2171106.89</v>
      </c>
    </row>
    <row r="478" spans="1:14" ht="15" x14ac:dyDescent="0.25">
      <c r="A478" s="3" t="s">
        <v>181</v>
      </c>
      <c r="B478" s="3" t="s">
        <v>566</v>
      </c>
      <c r="C478" s="6" t="s">
        <v>202</v>
      </c>
      <c r="D478" s="6" t="s">
        <v>698</v>
      </c>
      <c r="E478" s="17"/>
      <c r="F478" s="17">
        <v>192</v>
      </c>
      <c r="G478" s="8">
        <v>10964.212187500001</v>
      </c>
      <c r="H478" s="8">
        <v>29.796875</v>
      </c>
      <c r="I478" s="8">
        <v>0</v>
      </c>
      <c r="J478" s="8">
        <v>0</v>
      </c>
      <c r="K478" s="8">
        <v>0</v>
      </c>
      <c r="L478" s="8">
        <v>115.41765624999999</v>
      </c>
      <c r="M478" s="8">
        <v>198.42166666666662</v>
      </c>
      <c r="N478" s="1">
        <v>11307.848385416668</v>
      </c>
    </row>
    <row r="479" spans="1:14" ht="15" x14ac:dyDescent="0.25">
      <c r="A479" s="3" t="str">
        <f>A478</f>
        <v>1430</v>
      </c>
      <c r="B479" s="3" t="str">
        <f t="shared" ref="B479" si="155">B478</f>
        <v>KIOWAEADS RE-1</v>
      </c>
      <c r="C479" s="6" t="str">
        <f t="shared" ref="C479" si="156">C478</f>
        <v xml:space="preserve">$ </v>
      </c>
      <c r="D479" s="6" t="s">
        <v>699</v>
      </c>
      <c r="F479" s="17">
        <v>219</v>
      </c>
      <c r="G479" s="8">
        <v>9612.4600000000009</v>
      </c>
      <c r="H479" s="8">
        <v>26.123287671232877</v>
      </c>
      <c r="I479" s="8">
        <v>0</v>
      </c>
      <c r="J479" s="8">
        <v>0</v>
      </c>
      <c r="K479" s="8">
        <v>0</v>
      </c>
      <c r="L479" s="8">
        <v>101.18808219178082</v>
      </c>
      <c r="M479" s="8">
        <v>173.95872146118717</v>
      </c>
      <c r="N479" s="1">
        <v>9913.7300913242016</v>
      </c>
    </row>
    <row r="480" spans="1:14" s="19" customFormat="1" x14ac:dyDescent="0.2">
      <c r="A480" s="3" t="s">
        <v>181</v>
      </c>
      <c r="B480" s="3" t="s">
        <v>566</v>
      </c>
      <c r="C480" s="17" t="s">
        <v>201</v>
      </c>
      <c r="D480" s="2" t="s">
        <v>200</v>
      </c>
      <c r="E480" s="17"/>
      <c r="F480" s="17"/>
      <c r="G480" s="18">
        <v>64.315996298191536</v>
      </c>
      <c r="H480" s="18">
        <v>0.17478827200941344</v>
      </c>
      <c r="I480" s="18">
        <v>0</v>
      </c>
      <c r="J480" s="18">
        <v>0</v>
      </c>
      <c r="K480" s="18">
        <v>0</v>
      </c>
      <c r="L480" s="18">
        <v>0.67703920949139718</v>
      </c>
      <c r="M480" s="18">
        <v>1.1639401865428669</v>
      </c>
      <c r="N480" s="18">
        <v>66.331763966235215</v>
      </c>
    </row>
    <row r="481" spans="1:14" x14ac:dyDescent="0.2">
      <c r="A481" s="3" t="s">
        <v>181</v>
      </c>
      <c r="B481" s="3" t="s">
        <v>566</v>
      </c>
      <c r="C481" s="6"/>
      <c r="D481" s="6"/>
      <c r="E481" s="17"/>
      <c r="F481" s="17"/>
      <c r="G481" s="8"/>
      <c r="H481" s="8"/>
      <c r="I481" s="8"/>
      <c r="J481" s="8"/>
      <c r="K481" s="8"/>
      <c r="L481" s="8"/>
      <c r="M481" s="8"/>
      <c r="N481" s="8"/>
    </row>
    <row r="482" spans="1:14" x14ac:dyDescent="0.2">
      <c r="A482" s="11" t="s">
        <v>61</v>
      </c>
      <c r="B482" s="11" t="s">
        <v>567</v>
      </c>
      <c r="C482" s="12"/>
      <c r="D482" s="7" t="s">
        <v>354</v>
      </c>
      <c r="E482" s="20" t="s">
        <v>353</v>
      </c>
      <c r="F482" s="20"/>
      <c r="G482" s="13"/>
      <c r="H482" s="13"/>
      <c r="I482" s="13"/>
      <c r="J482" s="13"/>
      <c r="K482" s="13"/>
      <c r="L482" s="13"/>
      <c r="M482" s="13"/>
      <c r="N482" s="13"/>
    </row>
    <row r="483" spans="1:14" s="16" customFormat="1" ht="15" x14ac:dyDescent="0.25">
      <c r="A483" s="3" t="s">
        <v>61</v>
      </c>
      <c r="B483" s="3" t="s">
        <v>567</v>
      </c>
      <c r="C483" s="14" t="s">
        <v>202</v>
      </c>
      <c r="D483" s="15" t="s">
        <v>203</v>
      </c>
      <c r="G483" s="1">
        <v>1055715.22</v>
      </c>
      <c r="H483" s="1">
        <v>0</v>
      </c>
      <c r="I483" s="1">
        <v>0</v>
      </c>
      <c r="J483" s="1">
        <v>1097.6400000000001</v>
      </c>
      <c r="K483" s="1">
        <v>0</v>
      </c>
      <c r="L483" s="1">
        <v>17620.68</v>
      </c>
      <c r="M483" s="1">
        <v>60247.890000000007</v>
      </c>
      <c r="N483" s="1">
        <v>1134681.4299999997</v>
      </c>
    </row>
    <row r="484" spans="1:14" ht="15" x14ac:dyDescent="0.25">
      <c r="A484" s="3" t="s">
        <v>61</v>
      </c>
      <c r="B484" s="3" t="s">
        <v>567</v>
      </c>
      <c r="C484" s="6" t="s">
        <v>202</v>
      </c>
      <c r="D484" s="6" t="s">
        <v>698</v>
      </c>
      <c r="E484" s="17"/>
      <c r="F484" s="17">
        <v>88.5</v>
      </c>
      <c r="G484" s="8">
        <v>11928.985536723163</v>
      </c>
      <c r="H484" s="8">
        <v>0</v>
      </c>
      <c r="I484" s="8">
        <v>0</v>
      </c>
      <c r="J484" s="8">
        <v>12.402711864406781</v>
      </c>
      <c r="K484" s="8">
        <v>0</v>
      </c>
      <c r="L484" s="8">
        <v>199.10372881355931</v>
      </c>
      <c r="M484" s="8">
        <v>680.76711864406786</v>
      </c>
      <c r="N484" s="1">
        <v>12821.259096045194</v>
      </c>
    </row>
    <row r="485" spans="1:14" ht="15" x14ac:dyDescent="0.25">
      <c r="A485" s="3" t="str">
        <f>A484</f>
        <v>1440</v>
      </c>
      <c r="B485" s="3" t="str">
        <f t="shared" ref="B485" si="157">B484</f>
        <v>KIOWAPLAINVIEW RE</v>
      </c>
      <c r="C485" s="6" t="str">
        <f t="shared" ref="C485" si="158">C484</f>
        <v xml:space="preserve">$ </v>
      </c>
      <c r="D485" s="6" t="s">
        <v>699</v>
      </c>
      <c r="F485" s="17">
        <v>137</v>
      </c>
      <c r="G485" s="8">
        <v>7705.9505109489046</v>
      </c>
      <c r="H485" s="8">
        <v>0</v>
      </c>
      <c r="I485" s="8">
        <v>0</v>
      </c>
      <c r="J485" s="8">
        <v>8.0119708029197092</v>
      </c>
      <c r="K485" s="8">
        <v>0</v>
      </c>
      <c r="L485" s="8">
        <v>128.61810218978101</v>
      </c>
      <c r="M485" s="8">
        <v>439.76562043795627</v>
      </c>
      <c r="N485" s="1">
        <v>8282.3462043795607</v>
      </c>
    </row>
    <row r="486" spans="1:14" s="19" customFormat="1" x14ac:dyDescent="0.2">
      <c r="A486" s="3" t="s">
        <v>61</v>
      </c>
      <c r="B486" s="3" t="s">
        <v>567</v>
      </c>
      <c r="C486" s="17" t="s">
        <v>201</v>
      </c>
      <c r="D486" s="2" t="s">
        <v>200</v>
      </c>
      <c r="E486" s="17"/>
      <c r="F486" s="17"/>
      <c r="G486" s="18">
        <v>56.991637870388217</v>
      </c>
      <c r="H486" s="18">
        <v>0</v>
      </c>
      <c r="I486" s="18">
        <v>0</v>
      </c>
      <c r="J486" s="18">
        <v>5.9254901517904544E-2</v>
      </c>
      <c r="K486" s="18">
        <v>0</v>
      </c>
      <c r="L486" s="18">
        <v>0.95123324412239918</v>
      </c>
      <c r="M486" s="18">
        <v>3.2524168111690046</v>
      </c>
      <c r="N486" s="18">
        <v>61.254542827197511</v>
      </c>
    </row>
    <row r="487" spans="1:14" x14ac:dyDescent="0.2">
      <c r="A487" s="3" t="s">
        <v>61</v>
      </c>
      <c r="B487" s="3" t="s">
        <v>567</v>
      </c>
      <c r="C487" s="6"/>
      <c r="D487" s="6"/>
      <c r="E487" s="17"/>
      <c r="F487" s="17"/>
      <c r="G487" s="8"/>
      <c r="H487" s="8"/>
      <c r="I487" s="8"/>
      <c r="J487" s="8"/>
      <c r="K487" s="8"/>
      <c r="L487" s="8"/>
      <c r="M487" s="8"/>
      <c r="N487" s="8"/>
    </row>
    <row r="488" spans="1:14" x14ac:dyDescent="0.2">
      <c r="A488" s="11" t="s">
        <v>113</v>
      </c>
      <c r="B488" s="11" t="s">
        <v>568</v>
      </c>
      <c r="C488" s="12"/>
      <c r="D488" s="7" t="s">
        <v>348</v>
      </c>
      <c r="E488" s="20" t="s">
        <v>352</v>
      </c>
      <c r="F488" s="20"/>
      <c r="G488" s="13"/>
      <c r="H488" s="13"/>
      <c r="I488" s="13"/>
      <c r="J488" s="13"/>
      <c r="K488" s="13"/>
      <c r="L488" s="13"/>
      <c r="M488" s="13"/>
      <c r="N488" s="13"/>
    </row>
    <row r="489" spans="1:14" s="16" customFormat="1" ht="15" x14ac:dyDescent="0.25">
      <c r="A489" s="3" t="s">
        <v>113</v>
      </c>
      <c r="B489" s="3" t="s">
        <v>568</v>
      </c>
      <c r="C489" s="14" t="s">
        <v>202</v>
      </c>
      <c r="D489" s="15" t="s">
        <v>203</v>
      </c>
      <c r="G489" s="1">
        <v>1039630.66</v>
      </c>
      <c r="H489" s="1">
        <v>11933</v>
      </c>
      <c r="I489" s="1">
        <v>26917.759999999998</v>
      </c>
      <c r="J489" s="1">
        <v>365.88</v>
      </c>
      <c r="K489" s="1">
        <v>0</v>
      </c>
      <c r="L489" s="1">
        <v>45494.02</v>
      </c>
      <c r="M489" s="1">
        <v>1295859.31</v>
      </c>
      <c r="N489" s="1">
        <v>2420200.63</v>
      </c>
    </row>
    <row r="490" spans="1:14" ht="15" x14ac:dyDescent="0.25">
      <c r="A490" s="3" t="s">
        <v>113</v>
      </c>
      <c r="B490" s="3" t="s">
        <v>568</v>
      </c>
      <c r="C490" s="6" t="s">
        <v>202</v>
      </c>
      <c r="D490" s="6" t="s">
        <v>698</v>
      </c>
      <c r="E490" s="17"/>
      <c r="F490" s="17">
        <v>148.80000000000001</v>
      </c>
      <c r="G490" s="8">
        <v>6986.7651881720431</v>
      </c>
      <c r="H490" s="8">
        <v>80.194892473118273</v>
      </c>
      <c r="I490" s="8">
        <v>180.89892473118277</v>
      </c>
      <c r="J490" s="8">
        <v>2.4588709677419351</v>
      </c>
      <c r="K490" s="8">
        <v>0</v>
      </c>
      <c r="L490" s="8">
        <v>305.73938172043006</v>
      </c>
      <c r="M490" s="8">
        <v>8708.7319220430109</v>
      </c>
      <c r="N490" s="1">
        <v>16264.789180107526</v>
      </c>
    </row>
    <row r="491" spans="1:14" ht="15" x14ac:dyDescent="0.25">
      <c r="A491" s="3" t="str">
        <f>A490</f>
        <v>1450</v>
      </c>
      <c r="B491" s="3" t="str">
        <f t="shared" ref="B491" si="159">B490</f>
        <v>KIT CARRIBA-FLAGL</v>
      </c>
      <c r="C491" s="6" t="str">
        <f t="shared" ref="C491" si="160">C490</f>
        <v xml:space="preserve">$ </v>
      </c>
      <c r="D491" s="6" t="s">
        <v>699</v>
      </c>
      <c r="F491" s="17">
        <v>139</v>
      </c>
      <c r="G491" s="8">
        <v>7479.3572661870503</v>
      </c>
      <c r="H491" s="8">
        <v>85.848920863309345</v>
      </c>
      <c r="I491" s="8">
        <v>193.65294964028774</v>
      </c>
      <c r="J491" s="8">
        <v>2.6322302158273381</v>
      </c>
      <c r="K491" s="8">
        <v>0</v>
      </c>
      <c r="L491" s="8">
        <v>327.29510791366903</v>
      </c>
      <c r="M491" s="8">
        <v>9322.728848920864</v>
      </c>
      <c r="N491" s="1">
        <v>17411.515323741005</v>
      </c>
    </row>
    <row r="492" spans="1:14" s="19" customFormat="1" x14ac:dyDescent="0.2">
      <c r="A492" s="3" t="s">
        <v>113</v>
      </c>
      <c r="B492" s="3" t="s">
        <v>568</v>
      </c>
      <c r="C492" s="17" t="s">
        <v>201</v>
      </c>
      <c r="D492" s="2" t="s">
        <v>200</v>
      </c>
      <c r="E492" s="17"/>
      <c r="F492" s="17"/>
      <c r="G492" s="18">
        <v>21.789290242117417</v>
      </c>
      <c r="H492" s="18">
        <v>0.25009997344555723</v>
      </c>
      <c r="I492" s="18">
        <v>0.56416081967769061</v>
      </c>
      <c r="J492" s="18">
        <v>7.6683632183240152E-3</v>
      </c>
      <c r="K492" s="18">
        <v>0</v>
      </c>
      <c r="L492" s="18">
        <v>0.95349477867524079</v>
      </c>
      <c r="M492" s="18">
        <v>27.159505490671091</v>
      </c>
      <c r="N492" s="18">
        <v>50.724219667805315</v>
      </c>
    </row>
    <row r="493" spans="1:14" x14ac:dyDescent="0.2">
      <c r="A493" s="3" t="s">
        <v>113</v>
      </c>
      <c r="B493" s="3" t="s">
        <v>568</v>
      </c>
      <c r="C493" s="6"/>
      <c r="D493" s="6"/>
      <c r="E493" s="17"/>
      <c r="F493" s="17"/>
      <c r="G493" s="8"/>
      <c r="H493" s="8"/>
      <c r="I493" s="8"/>
      <c r="J493" s="8"/>
      <c r="K493" s="8"/>
      <c r="L493" s="8"/>
      <c r="M493" s="8"/>
      <c r="N493" s="8"/>
    </row>
    <row r="494" spans="1:14" x14ac:dyDescent="0.2">
      <c r="A494" s="11" t="s">
        <v>82</v>
      </c>
      <c r="B494" s="11" t="s">
        <v>569</v>
      </c>
      <c r="C494" s="12"/>
      <c r="D494" s="7" t="s">
        <v>348</v>
      </c>
      <c r="E494" s="20" t="s">
        <v>351</v>
      </c>
      <c r="F494" s="20"/>
      <c r="G494" s="13"/>
      <c r="H494" s="13"/>
      <c r="I494" s="13"/>
      <c r="J494" s="13"/>
      <c r="K494" s="13"/>
      <c r="L494" s="13"/>
      <c r="M494" s="13"/>
      <c r="N494" s="13"/>
    </row>
    <row r="495" spans="1:14" s="16" customFormat="1" ht="15" x14ac:dyDescent="0.25">
      <c r="A495" s="3" t="s">
        <v>82</v>
      </c>
      <c r="B495" s="3" t="s">
        <v>569</v>
      </c>
      <c r="C495" s="14" t="s">
        <v>202</v>
      </c>
      <c r="D495" s="15" t="s">
        <v>203</v>
      </c>
      <c r="G495" s="1">
        <v>1305946.46</v>
      </c>
      <c r="H495" s="1">
        <v>735</v>
      </c>
      <c r="I495" s="1">
        <v>0</v>
      </c>
      <c r="J495" s="1">
        <v>365.87</v>
      </c>
      <c r="K495" s="1">
        <v>0</v>
      </c>
      <c r="L495" s="1">
        <v>32853.97</v>
      </c>
      <c r="M495" s="1">
        <v>180949.64</v>
      </c>
      <c r="N495" s="1">
        <v>1520850.94</v>
      </c>
    </row>
    <row r="496" spans="1:14" ht="15" x14ac:dyDescent="0.25">
      <c r="A496" s="3" t="s">
        <v>82</v>
      </c>
      <c r="B496" s="3" t="s">
        <v>569</v>
      </c>
      <c r="C496" s="6" t="s">
        <v>202</v>
      </c>
      <c r="D496" s="6" t="s">
        <v>698</v>
      </c>
      <c r="E496" s="17"/>
      <c r="F496" s="17">
        <v>144.5</v>
      </c>
      <c r="G496" s="8">
        <v>9037.6917647058817</v>
      </c>
      <c r="H496" s="8">
        <v>5.0865051903114189</v>
      </c>
      <c r="I496" s="8">
        <v>0</v>
      </c>
      <c r="J496" s="8">
        <v>2.5319723183391005</v>
      </c>
      <c r="K496" s="8">
        <v>0</v>
      </c>
      <c r="L496" s="8">
        <v>227.36311418685122</v>
      </c>
      <c r="M496" s="8">
        <v>1252.2466435986159</v>
      </c>
      <c r="N496" s="1">
        <v>10524.92</v>
      </c>
    </row>
    <row r="497" spans="1:14" ht="15" x14ac:dyDescent="0.25">
      <c r="A497" s="3" t="str">
        <f>A496</f>
        <v>1460</v>
      </c>
      <c r="B497" s="3" t="str">
        <f t="shared" ref="B497" si="161">B496</f>
        <v>KIT CHI PLAINS R-</v>
      </c>
      <c r="C497" s="6" t="str">
        <f t="shared" ref="C497" si="162">C496</f>
        <v xml:space="preserve">$ </v>
      </c>
      <c r="D497" s="6" t="s">
        <v>699</v>
      </c>
      <c r="F497" s="17">
        <v>153</v>
      </c>
      <c r="G497" s="8">
        <v>8535.5977777777771</v>
      </c>
      <c r="H497" s="8">
        <v>4.8039215686274508</v>
      </c>
      <c r="I497" s="8">
        <v>0</v>
      </c>
      <c r="J497" s="8">
        <v>2.3913071895424838</v>
      </c>
      <c r="K497" s="8">
        <v>0</v>
      </c>
      <c r="L497" s="8">
        <v>214.73183006535947</v>
      </c>
      <c r="M497" s="8">
        <v>1182.6773856209152</v>
      </c>
      <c r="N497" s="1">
        <v>9940.2022222222222</v>
      </c>
    </row>
    <row r="498" spans="1:14" s="19" customFormat="1" x14ac:dyDescent="0.2">
      <c r="A498" s="3" t="s">
        <v>82</v>
      </c>
      <c r="B498" s="3" t="s">
        <v>569</v>
      </c>
      <c r="C498" s="17" t="s">
        <v>201</v>
      </c>
      <c r="D498" s="2" t="s">
        <v>200</v>
      </c>
      <c r="E498" s="17"/>
      <c r="F498" s="17"/>
      <c r="G498" s="18">
        <v>39.27522356457969</v>
      </c>
      <c r="H498" s="18">
        <v>2.2104496780033442E-2</v>
      </c>
      <c r="I498" s="18">
        <v>0</v>
      </c>
      <c r="J498" s="18">
        <v>1.1003227533212022E-2</v>
      </c>
      <c r="K498" s="18">
        <v>0</v>
      </c>
      <c r="L498" s="18">
        <v>0.98805506677049704</v>
      </c>
      <c r="M498" s="18">
        <v>5.4419057615349811</v>
      </c>
      <c r="N498" s="18">
        <v>45.738292117198412</v>
      </c>
    </row>
    <row r="499" spans="1:14" x14ac:dyDescent="0.2">
      <c r="A499" s="3" t="s">
        <v>82</v>
      </c>
      <c r="B499" s="3" t="s">
        <v>569</v>
      </c>
      <c r="C499" s="6"/>
      <c r="D499" s="6"/>
      <c r="E499" s="17"/>
      <c r="F499" s="17"/>
      <c r="G499" s="8"/>
      <c r="H499" s="8"/>
      <c r="I499" s="8"/>
      <c r="J499" s="8"/>
      <c r="K499" s="8"/>
      <c r="L499" s="8"/>
      <c r="M499" s="8"/>
      <c r="N499" s="8"/>
    </row>
    <row r="500" spans="1:14" x14ac:dyDescent="0.2">
      <c r="A500" s="11" t="s">
        <v>96</v>
      </c>
      <c r="B500" s="11" t="s">
        <v>570</v>
      </c>
      <c r="C500" s="12"/>
      <c r="D500" s="7" t="s">
        <v>348</v>
      </c>
      <c r="E500" s="20" t="s">
        <v>350</v>
      </c>
      <c r="F500" s="20"/>
      <c r="G500" s="13"/>
      <c r="H500" s="13"/>
      <c r="I500" s="13"/>
      <c r="J500" s="13"/>
      <c r="K500" s="13"/>
      <c r="L500" s="13"/>
      <c r="M500" s="13"/>
      <c r="N500" s="13"/>
    </row>
    <row r="501" spans="1:14" s="16" customFormat="1" ht="15" x14ac:dyDescent="0.25">
      <c r="A501" s="3" t="s">
        <v>96</v>
      </c>
      <c r="B501" s="3" t="s">
        <v>570</v>
      </c>
      <c r="C501" s="14" t="s">
        <v>202</v>
      </c>
      <c r="D501" s="15" t="s">
        <v>203</v>
      </c>
      <c r="G501" s="1">
        <v>2167480.86</v>
      </c>
      <c r="H501" s="1">
        <v>12643</v>
      </c>
      <c r="I501" s="1">
        <v>0</v>
      </c>
      <c r="J501" s="1">
        <v>4756.3999999999996</v>
      </c>
      <c r="K501" s="1">
        <v>0</v>
      </c>
      <c r="L501" s="1">
        <v>20477.11</v>
      </c>
      <c r="M501" s="1">
        <v>344302.73</v>
      </c>
      <c r="N501" s="1">
        <v>2549660.0999999996</v>
      </c>
    </row>
    <row r="502" spans="1:14" ht="15" x14ac:dyDescent="0.25">
      <c r="A502" s="3" t="s">
        <v>96</v>
      </c>
      <c r="B502" s="3" t="s">
        <v>570</v>
      </c>
      <c r="C502" s="6" t="s">
        <v>202</v>
      </c>
      <c r="D502" s="6" t="s">
        <v>698</v>
      </c>
      <c r="E502" s="17"/>
      <c r="F502" s="17">
        <v>216</v>
      </c>
      <c r="G502" s="8">
        <v>10034.63361111111</v>
      </c>
      <c r="H502" s="8">
        <v>58.532407407407405</v>
      </c>
      <c r="I502" s="8">
        <v>0</v>
      </c>
      <c r="J502" s="8">
        <v>22.020370370370369</v>
      </c>
      <c r="K502" s="8">
        <v>0</v>
      </c>
      <c r="L502" s="8">
        <v>94.801435185185184</v>
      </c>
      <c r="M502" s="8">
        <v>1593.9941203703702</v>
      </c>
      <c r="N502" s="1">
        <v>11803.981944444442</v>
      </c>
    </row>
    <row r="503" spans="1:14" ht="15" x14ac:dyDescent="0.25">
      <c r="A503" s="3" t="str">
        <f>A502</f>
        <v>1480</v>
      </c>
      <c r="B503" s="3" t="str">
        <f t="shared" ref="B503" si="163">B502</f>
        <v>KIT CSTRATTON R-4</v>
      </c>
      <c r="C503" s="6" t="str">
        <f t="shared" ref="C503" si="164">C502</f>
        <v xml:space="preserve">$ </v>
      </c>
      <c r="D503" s="6" t="s">
        <v>699</v>
      </c>
      <c r="F503" s="17">
        <v>231</v>
      </c>
      <c r="G503" s="8">
        <v>9383.034025974026</v>
      </c>
      <c r="H503" s="8">
        <v>54.731601731601735</v>
      </c>
      <c r="I503" s="8">
        <v>0</v>
      </c>
      <c r="J503" s="8">
        <v>20.590476190476188</v>
      </c>
      <c r="K503" s="8">
        <v>0</v>
      </c>
      <c r="L503" s="8">
        <v>88.645497835497835</v>
      </c>
      <c r="M503" s="8">
        <v>1490.4880086580085</v>
      </c>
      <c r="N503" s="1">
        <v>11037.489610389608</v>
      </c>
    </row>
    <row r="504" spans="1:14" s="19" customFormat="1" x14ac:dyDescent="0.2">
      <c r="A504" s="3" t="s">
        <v>96</v>
      </c>
      <c r="B504" s="3" t="s">
        <v>570</v>
      </c>
      <c r="C504" s="17" t="s">
        <v>201</v>
      </c>
      <c r="D504" s="2" t="s">
        <v>200</v>
      </c>
      <c r="E504" s="17"/>
      <c r="F504" s="17"/>
      <c r="G504" s="18">
        <v>51.289918651364651</v>
      </c>
      <c r="H504" s="18">
        <v>0.29917608661568684</v>
      </c>
      <c r="I504" s="18">
        <v>0</v>
      </c>
      <c r="J504" s="18">
        <v>0.11255249057809481</v>
      </c>
      <c r="K504" s="18">
        <v>0</v>
      </c>
      <c r="L504" s="18">
        <v>0.48455759194803022</v>
      </c>
      <c r="M504" s="18">
        <v>8.1473656072528211</v>
      </c>
      <c r="N504" s="18">
        <v>60.333570427759284</v>
      </c>
    </row>
    <row r="505" spans="1:14" x14ac:dyDescent="0.2">
      <c r="A505" s="3" t="s">
        <v>96</v>
      </c>
      <c r="B505" s="3" t="s">
        <v>570</v>
      </c>
      <c r="C505" s="6"/>
      <c r="D505" s="6"/>
      <c r="E505" s="17"/>
      <c r="F505" s="17"/>
      <c r="G505" s="8"/>
      <c r="H505" s="8"/>
      <c r="I505" s="8"/>
      <c r="J505" s="8"/>
      <c r="K505" s="8"/>
      <c r="L505" s="8"/>
      <c r="M505" s="8"/>
      <c r="N505" s="8"/>
    </row>
    <row r="506" spans="1:14" x14ac:dyDescent="0.2">
      <c r="A506" s="11" t="s">
        <v>41</v>
      </c>
      <c r="B506" s="11" t="s">
        <v>571</v>
      </c>
      <c r="C506" s="12"/>
      <c r="D506" s="7" t="s">
        <v>348</v>
      </c>
      <c r="E506" s="20" t="s">
        <v>349</v>
      </c>
      <c r="F506" s="20"/>
      <c r="G506" s="13"/>
      <c r="H506" s="13"/>
      <c r="I506" s="13"/>
      <c r="J506" s="13"/>
      <c r="K506" s="13"/>
      <c r="L506" s="13"/>
      <c r="M506" s="13"/>
      <c r="N506" s="13"/>
    </row>
    <row r="507" spans="1:14" s="16" customFormat="1" ht="15" x14ac:dyDescent="0.25">
      <c r="A507" s="3" t="s">
        <v>41</v>
      </c>
      <c r="B507" s="3" t="s">
        <v>571</v>
      </c>
      <c r="C507" s="14" t="s">
        <v>202</v>
      </c>
      <c r="D507" s="15" t="s">
        <v>203</v>
      </c>
      <c r="G507" s="1">
        <v>1374535.82</v>
      </c>
      <c r="H507" s="1">
        <v>0</v>
      </c>
      <c r="I507" s="1">
        <v>0</v>
      </c>
      <c r="J507" s="1">
        <v>5488.2</v>
      </c>
      <c r="K507" s="1">
        <v>0</v>
      </c>
      <c r="L507" s="1">
        <v>13795.79</v>
      </c>
      <c r="M507" s="1">
        <v>185995.91999999998</v>
      </c>
      <c r="N507" s="1">
        <v>1579815.73</v>
      </c>
    </row>
    <row r="508" spans="1:14" ht="15" x14ac:dyDescent="0.25">
      <c r="A508" s="3" t="s">
        <v>41</v>
      </c>
      <c r="B508" s="3" t="s">
        <v>571</v>
      </c>
      <c r="C508" s="6" t="s">
        <v>202</v>
      </c>
      <c r="D508" s="6" t="s">
        <v>698</v>
      </c>
      <c r="E508" s="17"/>
      <c r="F508" s="17">
        <v>110.2</v>
      </c>
      <c r="G508" s="8">
        <v>12473.101814882033</v>
      </c>
      <c r="H508" s="8">
        <v>0</v>
      </c>
      <c r="I508" s="8">
        <v>0</v>
      </c>
      <c r="J508" s="8">
        <v>49.802177858439201</v>
      </c>
      <c r="K508" s="8">
        <v>0</v>
      </c>
      <c r="L508" s="8">
        <v>125.18865698729583</v>
      </c>
      <c r="M508" s="8">
        <v>1687.8032667876587</v>
      </c>
      <c r="N508" s="1">
        <v>14335.895916515427</v>
      </c>
    </row>
    <row r="509" spans="1:14" ht="15" x14ac:dyDescent="0.25">
      <c r="A509" s="3" t="str">
        <f>A508</f>
        <v>1490</v>
      </c>
      <c r="B509" s="3" t="str">
        <f t="shared" ref="B509" si="165">B508</f>
        <v>KIT CBETHUNE R-5</v>
      </c>
      <c r="C509" s="6" t="str">
        <f t="shared" ref="C509" si="166">C508</f>
        <v xml:space="preserve">$ </v>
      </c>
      <c r="D509" s="6" t="s">
        <v>699</v>
      </c>
      <c r="F509" s="17">
        <v>108</v>
      </c>
      <c r="G509" s="8">
        <v>12727.183518518519</v>
      </c>
      <c r="H509" s="8">
        <v>0</v>
      </c>
      <c r="I509" s="8">
        <v>0</v>
      </c>
      <c r="J509" s="8">
        <v>50.816666666666663</v>
      </c>
      <c r="K509" s="8">
        <v>0</v>
      </c>
      <c r="L509" s="8">
        <v>127.7387962962963</v>
      </c>
      <c r="M509" s="8">
        <v>1722.1844444444444</v>
      </c>
      <c r="N509" s="1">
        <v>14627.923425925926</v>
      </c>
    </row>
    <row r="510" spans="1:14" s="19" customFormat="1" x14ac:dyDescent="0.2">
      <c r="A510" s="3" t="s">
        <v>41</v>
      </c>
      <c r="B510" s="3" t="s">
        <v>571</v>
      </c>
      <c r="C510" s="17" t="s">
        <v>201</v>
      </c>
      <c r="D510" s="2" t="s">
        <v>200</v>
      </c>
      <c r="E510" s="17"/>
      <c r="F510" s="17"/>
      <c r="G510" s="18">
        <v>47.539201431192531</v>
      </c>
      <c r="H510" s="18">
        <v>0</v>
      </c>
      <c r="I510" s="18">
        <v>0</v>
      </c>
      <c r="J510" s="18">
        <v>0.18981291101942385</v>
      </c>
      <c r="K510" s="18">
        <v>0</v>
      </c>
      <c r="L510" s="18">
        <v>0.47713623040571729</v>
      </c>
      <c r="M510" s="18">
        <v>6.4327879838445901</v>
      </c>
      <c r="N510" s="18">
        <v>54.638938556462257</v>
      </c>
    </row>
    <row r="511" spans="1:14" x14ac:dyDescent="0.2">
      <c r="A511" s="3" t="s">
        <v>41</v>
      </c>
      <c r="B511" s="3" t="s">
        <v>571</v>
      </c>
      <c r="C511" s="6"/>
      <c r="D511" s="6"/>
      <c r="E511" s="17"/>
      <c r="F511" s="17"/>
      <c r="G511" s="8"/>
      <c r="H511" s="8"/>
      <c r="I511" s="8"/>
      <c r="J511" s="8"/>
      <c r="K511" s="8"/>
      <c r="L511" s="8"/>
      <c r="M511" s="8"/>
      <c r="N511" s="8"/>
    </row>
    <row r="512" spans="1:14" x14ac:dyDescent="0.2">
      <c r="A512" s="11" t="s">
        <v>5</v>
      </c>
      <c r="B512" s="11" t="s">
        <v>572</v>
      </c>
      <c r="C512" s="12"/>
      <c r="D512" s="7" t="s">
        <v>348</v>
      </c>
      <c r="E512" s="20" t="s">
        <v>347</v>
      </c>
      <c r="F512" s="20"/>
      <c r="G512" s="13"/>
      <c r="H512" s="13"/>
      <c r="I512" s="13"/>
      <c r="J512" s="13"/>
      <c r="K512" s="13"/>
      <c r="L512" s="13"/>
      <c r="M512" s="13"/>
      <c r="N512" s="13"/>
    </row>
    <row r="513" spans="1:14" s="16" customFormat="1" ht="15" x14ac:dyDescent="0.25">
      <c r="A513" s="3" t="s">
        <v>5</v>
      </c>
      <c r="B513" s="3" t="s">
        <v>572</v>
      </c>
      <c r="C513" s="14" t="s">
        <v>202</v>
      </c>
      <c r="D513" s="15" t="s">
        <v>203</v>
      </c>
      <c r="G513" s="1">
        <v>3762094.65</v>
      </c>
      <c r="H513" s="1">
        <v>34952</v>
      </c>
      <c r="I513" s="1">
        <v>0</v>
      </c>
      <c r="J513" s="1">
        <v>28904.44</v>
      </c>
      <c r="K513" s="1">
        <v>0</v>
      </c>
      <c r="L513" s="1">
        <v>59672.06</v>
      </c>
      <c r="M513" s="1">
        <v>561518.91</v>
      </c>
      <c r="N513" s="1">
        <v>4447142.0599999996</v>
      </c>
    </row>
    <row r="514" spans="1:14" ht="15" x14ac:dyDescent="0.25">
      <c r="A514" s="3" t="s">
        <v>5</v>
      </c>
      <c r="B514" s="3" t="s">
        <v>572</v>
      </c>
      <c r="C514" s="6" t="s">
        <v>202</v>
      </c>
      <c r="D514" s="6" t="s">
        <v>698</v>
      </c>
      <c r="E514" s="17"/>
      <c r="F514" s="17">
        <v>716.3</v>
      </c>
      <c r="G514" s="8">
        <v>5252.121527293034</v>
      </c>
      <c r="H514" s="8">
        <v>48.795197542928946</v>
      </c>
      <c r="I514" s="8">
        <v>0</v>
      </c>
      <c r="J514" s="8">
        <v>40.352422169482061</v>
      </c>
      <c r="K514" s="8">
        <v>0</v>
      </c>
      <c r="L514" s="8">
        <v>83.305961189445767</v>
      </c>
      <c r="M514" s="8">
        <v>783.91583135557732</v>
      </c>
      <c r="N514" s="1">
        <v>6208.4909395504674</v>
      </c>
    </row>
    <row r="515" spans="1:14" ht="15" x14ac:dyDescent="0.25">
      <c r="A515" s="3" t="str">
        <f>A514</f>
        <v>1500</v>
      </c>
      <c r="B515" s="3" t="str">
        <f t="shared" ref="B515" si="167">B514</f>
        <v>KIT CBURLINGTON R</v>
      </c>
      <c r="C515" s="6" t="str">
        <f t="shared" ref="C515" si="168">C514</f>
        <v xml:space="preserve">$ </v>
      </c>
      <c r="D515" s="6" t="s">
        <v>699</v>
      </c>
      <c r="F515" s="17">
        <v>749</v>
      </c>
      <c r="G515" s="8">
        <v>5022.8232977303069</v>
      </c>
      <c r="H515" s="8">
        <v>46.664886515353807</v>
      </c>
      <c r="I515" s="8">
        <v>0</v>
      </c>
      <c r="J515" s="8">
        <v>38.590707610146858</v>
      </c>
      <c r="K515" s="8">
        <v>0</v>
      </c>
      <c r="L515" s="8">
        <v>79.668971962616823</v>
      </c>
      <c r="M515" s="8">
        <v>749.69146862483319</v>
      </c>
      <c r="N515" s="1">
        <v>5937.4393324432567</v>
      </c>
    </row>
    <row r="516" spans="1:14" s="19" customFormat="1" x14ac:dyDescent="0.2">
      <c r="A516" s="3" t="s">
        <v>5</v>
      </c>
      <c r="B516" s="3" t="s">
        <v>572</v>
      </c>
      <c r="C516" s="17" t="s">
        <v>201</v>
      </c>
      <c r="D516" s="2" t="s">
        <v>200</v>
      </c>
      <c r="E516" s="17"/>
      <c r="F516" s="17"/>
      <c r="G516" s="18">
        <v>38.974318767414907</v>
      </c>
      <c r="H516" s="18">
        <v>0.36209359845815836</v>
      </c>
      <c r="I516" s="18">
        <v>0</v>
      </c>
      <c r="J516" s="18">
        <v>0.29944245511037798</v>
      </c>
      <c r="K516" s="18">
        <v>0</v>
      </c>
      <c r="L516" s="18">
        <v>0.61818696878035972</v>
      </c>
      <c r="M516" s="18">
        <v>5.8171893661078853</v>
      </c>
      <c r="N516" s="18">
        <v>46.071231155871686</v>
      </c>
    </row>
    <row r="517" spans="1:14" x14ac:dyDescent="0.2">
      <c r="A517" s="3" t="s">
        <v>5</v>
      </c>
      <c r="B517" s="3" t="s">
        <v>572</v>
      </c>
      <c r="C517" s="6"/>
      <c r="D517" s="6"/>
      <c r="E517" s="17"/>
      <c r="F517" s="17"/>
      <c r="G517" s="8"/>
      <c r="H517" s="8"/>
      <c r="I517" s="8"/>
      <c r="J517" s="8"/>
      <c r="K517" s="8"/>
      <c r="L517" s="8"/>
      <c r="M517" s="8"/>
      <c r="N517" s="8"/>
    </row>
    <row r="518" spans="1:14" x14ac:dyDescent="0.2">
      <c r="A518" s="11" t="s">
        <v>133</v>
      </c>
      <c r="B518" s="11" t="s">
        <v>573</v>
      </c>
      <c r="C518" s="12"/>
      <c r="D518" s="7" t="s">
        <v>346</v>
      </c>
      <c r="E518" s="20" t="s">
        <v>345</v>
      </c>
      <c r="F518" s="20"/>
      <c r="G518" s="13"/>
      <c r="H518" s="13"/>
      <c r="I518" s="13"/>
      <c r="J518" s="13"/>
      <c r="K518" s="13"/>
      <c r="L518" s="13"/>
      <c r="M518" s="13"/>
      <c r="N518" s="13"/>
    </row>
    <row r="519" spans="1:14" s="16" customFormat="1" ht="15" x14ac:dyDescent="0.25">
      <c r="A519" s="3" t="s">
        <v>133</v>
      </c>
      <c r="B519" s="3" t="s">
        <v>573</v>
      </c>
      <c r="C519" s="14" t="s">
        <v>202</v>
      </c>
      <c r="D519" s="15" t="s">
        <v>203</v>
      </c>
      <c r="G519" s="1">
        <v>3539387.7</v>
      </c>
      <c r="H519" s="1">
        <v>47106</v>
      </c>
      <c r="I519" s="1">
        <v>0</v>
      </c>
      <c r="J519" s="1">
        <v>58174.77</v>
      </c>
      <c r="K519" s="1">
        <v>0</v>
      </c>
      <c r="L519" s="1">
        <v>94320.25</v>
      </c>
      <c r="M519" s="1">
        <v>6286703.2999999998</v>
      </c>
      <c r="N519" s="1">
        <v>10025692.02</v>
      </c>
    </row>
    <row r="520" spans="1:14" ht="15" x14ac:dyDescent="0.25">
      <c r="A520" s="3" t="s">
        <v>133</v>
      </c>
      <c r="B520" s="3" t="s">
        <v>573</v>
      </c>
      <c r="C520" s="6" t="s">
        <v>202</v>
      </c>
      <c r="D520" s="6" t="s">
        <v>698</v>
      </c>
      <c r="E520" s="17"/>
      <c r="F520" s="17">
        <v>987.3</v>
      </c>
      <c r="G520" s="8">
        <v>3584.9161349134006</v>
      </c>
      <c r="H520" s="8">
        <v>47.711941659070192</v>
      </c>
      <c r="I520" s="8">
        <v>0</v>
      </c>
      <c r="J520" s="8">
        <v>58.92309328471589</v>
      </c>
      <c r="K520" s="8">
        <v>0</v>
      </c>
      <c r="L520" s="8">
        <v>95.533525777372631</v>
      </c>
      <c r="M520" s="8">
        <v>6367.5714575103821</v>
      </c>
      <c r="N520" s="1">
        <v>10154.656153144941</v>
      </c>
    </row>
    <row r="521" spans="1:14" ht="15" x14ac:dyDescent="0.25">
      <c r="A521" s="3" t="str">
        <f>A520</f>
        <v>1510</v>
      </c>
      <c r="B521" s="3" t="str">
        <f t="shared" ref="B521" si="169">B520</f>
        <v xml:space="preserve">LAKELAKE COUNTY </v>
      </c>
      <c r="C521" s="6" t="str">
        <f t="shared" ref="C521" si="170">C520</f>
        <v xml:space="preserve">$ </v>
      </c>
      <c r="D521" s="6" t="s">
        <v>699</v>
      </c>
      <c r="F521" s="17">
        <v>1010</v>
      </c>
      <c r="G521" s="8">
        <v>3504.3442574257429</v>
      </c>
      <c r="H521" s="8">
        <v>46.639603960396038</v>
      </c>
      <c r="I521" s="8">
        <v>0</v>
      </c>
      <c r="J521" s="8">
        <v>57.598782178217817</v>
      </c>
      <c r="K521" s="8">
        <v>0</v>
      </c>
      <c r="L521" s="8">
        <v>93.386386138613858</v>
      </c>
      <c r="M521" s="8">
        <v>6224.4587128712874</v>
      </c>
      <c r="N521" s="1">
        <v>9926.4277425742566</v>
      </c>
    </row>
    <row r="522" spans="1:14" s="19" customFormat="1" x14ac:dyDescent="0.2">
      <c r="A522" s="3" t="s">
        <v>133</v>
      </c>
      <c r="B522" s="3" t="s">
        <v>573</v>
      </c>
      <c r="C522" s="17" t="s">
        <v>201</v>
      </c>
      <c r="D522" s="2" t="s">
        <v>200</v>
      </c>
      <c r="E522" s="17"/>
      <c r="F522" s="17"/>
      <c r="G522" s="18">
        <v>14.331764037510267</v>
      </c>
      <c r="H522" s="18">
        <v>0.19074261820793426</v>
      </c>
      <c r="I522" s="18">
        <v>0</v>
      </c>
      <c r="J522" s="18">
        <v>0.23556251737452524</v>
      </c>
      <c r="K522" s="18">
        <v>0</v>
      </c>
      <c r="L522" s="18">
        <v>0.38192356462078952</v>
      </c>
      <c r="M522" s="18">
        <v>25.456252862447677</v>
      </c>
      <c r="N522" s="18">
        <v>40.59624560016119</v>
      </c>
    </row>
    <row r="523" spans="1:14" x14ac:dyDescent="0.2">
      <c r="A523" s="3" t="s">
        <v>133</v>
      </c>
      <c r="B523" s="3" t="s">
        <v>573</v>
      </c>
      <c r="C523" s="6"/>
      <c r="D523" s="6"/>
      <c r="E523" s="17"/>
      <c r="F523" s="17"/>
      <c r="G523" s="8"/>
      <c r="H523" s="8"/>
      <c r="I523" s="8"/>
      <c r="J523" s="8"/>
      <c r="K523" s="8"/>
      <c r="L523" s="8"/>
      <c r="M523" s="8"/>
      <c r="N523" s="8"/>
    </row>
    <row r="524" spans="1:14" x14ac:dyDescent="0.2">
      <c r="A524" s="11" t="s">
        <v>70</v>
      </c>
      <c r="B524" s="11" t="s">
        <v>574</v>
      </c>
      <c r="C524" s="12"/>
      <c r="D524" s="7" t="s">
        <v>342</v>
      </c>
      <c r="E524" s="20" t="s">
        <v>344</v>
      </c>
      <c r="F524" s="20"/>
      <c r="G524" s="13"/>
      <c r="H524" s="13"/>
      <c r="I524" s="13"/>
      <c r="J524" s="13"/>
      <c r="K524" s="13"/>
      <c r="L524" s="13"/>
      <c r="M524" s="13"/>
      <c r="N524" s="13"/>
    </row>
    <row r="525" spans="1:14" s="16" customFormat="1" ht="15" x14ac:dyDescent="0.25">
      <c r="A525" s="3" t="s">
        <v>70</v>
      </c>
      <c r="B525" s="3" t="s">
        <v>574</v>
      </c>
      <c r="C525" s="14" t="s">
        <v>202</v>
      </c>
      <c r="D525" s="15" t="s">
        <v>203</v>
      </c>
      <c r="G525" s="1">
        <v>38361372.82</v>
      </c>
      <c r="H525" s="1">
        <v>116001</v>
      </c>
      <c r="I525" s="1">
        <v>1197916.6599999999</v>
      </c>
      <c r="J525" s="1">
        <v>117118.03</v>
      </c>
      <c r="K525" s="1">
        <v>61379.33</v>
      </c>
      <c r="L525" s="1">
        <v>370518.33</v>
      </c>
      <c r="M525" s="1">
        <v>1233920.82</v>
      </c>
      <c r="N525" s="1">
        <v>41458226.989999995</v>
      </c>
    </row>
    <row r="526" spans="1:14" ht="15" x14ac:dyDescent="0.25">
      <c r="A526" s="3" t="s">
        <v>70</v>
      </c>
      <c r="B526" s="3" t="s">
        <v>574</v>
      </c>
      <c r="C526" s="6" t="s">
        <v>202</v>
      </c>
      <c r="D526" s="6" t="s">
        <v>698</v>
      </c>
      <c r="E526" s="17"/>
      <c r="F526" s="17">
        <v>5684.52</v>
      </c>
      <c r="G526" s="8">
        <v>6748.3926206610231</v>
      </c>
      <c r="H526" s="8">
        <v>20.406472314285111</v>
      </c>
      <c r="I526" s="8">
        <v>210.73312434471157</v>
      </c>
      <c r="J526" s="8">
        <v>20.602976152779828</v>
      </c>
      <c r="K526" s="8">
        <v>10.797627592127391</v>
      </c>
      <c r="L526" s="8">
        <v>65.180231576280846</v>
      </c>
      <c r="M526" s="8">
        <v>217.06684469401111</v>
      </c>
      <c r="N526" s="1">
        <v>7293.1798973352179</v>
      </c>
    </row>
    <row r="527" spans="1:14" ht="15" x14ac:dyDescent="0.25">
      <c r="A527" s="3" t="str">
        <f>A526</f>
        <v>1520</v>
      </c>
      <c r="B527" s="3" t="str">
        <f t="shared" ref="B527" si="171">B526</f>
        <v>LA PLDURANGO 9-R</v>
      </c>
      <c r="C527" s="6" t="str">
        <f t="shared" ref="C527" si="172">C526</f>
        <v xml:space="preserve">$ </v>
      </c>
      <c r="D527" s="6" t="s">
        <v>699</v>
      </c>
      <c r="F527" s="17">
        <v>5797</v>
      </c>
      <c r="G527" s="8">
        <v>6617.4526168707953</v>
      </c>
      <c r="H527" s="8">
        <v>20.010522684146974</v>
      </c>
      <c r="I527" s="8">
        <v>206.64424012420216</v>
      </c>
      <c r="J527" s="8">
        <v>20.203213731240297</v>
      </c>
      <c r="K527" s="8">
        <v>10.588119717095049</v>
      </c>
      <c r="L527" s="8">
        <v>63.915530446782824</v>
      </c>
      <c r="M527" s="8">
        <v>212.85506641366226</v>
      </c>
      <c r="N527" s="1">
        <v>7151.669309987924</v>
      </c>
    </row>
    <row r="528" spans="1:14" s="19" customFormat="1" x14ac:dyDescent="0.2">
      <c r="A528" s="3" t="s">
        <v>70</v>
      </c>
      <c r="B528" s="3" t="s">
        <v>574</v>
      </c>
      <c r="C528" s="17" t="s">
        <v>201</v>
      </c>
      <c r="D528" s="2" t="s">
        <v>200</v>
      </c>
      <c r="E528" s="17"/>
      <c r="F528" s="17"/>
      <c r="G528" s="18">
        <v>41.906244957580888</v>
      </c>
      <c r="H528" s="18">
        <v>0.12672034299017407</v>
      </c>
      <c r="I528" s="18">
        <v>1.3086129432405214</v>
      </c>
      <c r="J528" s="18">
        <v>0.12794059475292019</v>
      </c>
      <c r="K528" s="18">
        <v>6.7051230162732053E-2</v>
      </c>
      <c r="L528" s="18">
        <v>0.40475694055867195</v>
      </c>
      <c r="M528" s="18">
        <v>1.3479441516290105</v>
      </c>
      <c r="N528" s="18">
        <v>45.289271160914915</v>
      </c>
    </row>
    <row r="529" spans="1:14" x14ac:dyDescent="0.2">
      <c r="A529" s="3" t="s">
        <v>70</v>
      </c>
      <c r="B529" s="3" t="s">
        <v>574</v>
      </c>
      <c r="C529" s="6"/>
      <c r="D529" s="6"/>
      <c r="E529" s="17"/>
      <c r="F529" s="17"/>
      <c r="G529" s="8"/>
      <c r="H529" s="8"/>
      <c r="I529" s="8"/>
      <c r="J529" s="8"/>
      <c r="K529" s="8"/>
      <c r="L529" s="8"/>
      <c r="M529" s="8"/>
      <c r="N529" s="8"/>
    </row>
    <row r="530" spans="1:14" x14ac:dyDescent="0.2">
      <c r="A530" s="11" t="s">
        <v>120</v>
      </c>
      <c r="B530" s="11" t="s">
        <v>575</v>
      </c>
      <c r="C530" s="12"/>
      <c r="D530" s="7" t="s">
        <v>342</v>
      </c>
      <c r="E530" s="20" t="s">
        <v>343</v>
      </c>
      <c r="F530" s="20"/>
      <c r="G530" s="13"/>
      <c r="H530" s="13"/>
      <c r="I530" s="13"/>
      <c r="J530" s="13"/>
      <c r="K530" s="13"/>
      <c r="L530" s="13"/>
      <c r="M530" s="13"/>
      <c r="N530" s="13"/>
    </row>
    <row r="531" spans="1:14" s="16" customFormat="1" ht="15" x14ac:dyDescent="0.25">
      <c r="A531" s="3" t="s">
        <v>120</v>
      </c>
      <c r="B531" s="3" t="s">
        <v>575</v>
      </c>
      <c r="C531" s="14" t="s">
        <v>202</v>
      </c>
      <c r="D531" s="15" t="s">
        <v>203</v>
      </c>
      <c r="G531" s="1">
        <v>10764874.560000001</v>
      </c>
      <c r="H531" s="1">
        <v>142333</v>
      </c>
      <c r="I531" s="1">
        <v>0</v>
      </c>
      <c r="J531" s="1">
        <v>10610.49</v>
      </c>
      <c r="K531" s="1">
        <v>0</v>
      </c>
      <c r="L531" s="1">
        <v>129715.67</v>
      </c>
      <c r="M531" s="1">
        <v>1233535.93</v>
      </c>
      <c r="N531" s="1">
        <v>12281069.65</v>
      </c>
    </row>
    <row r="532" spans="1:14" ht="15" x14ac:dyDescent="0.25">
      <c r="A532" s="3" t="s">
        <v>120</v>
      </c>
      <c r="B532" s="3" t="s">
        <v>575</v>
      </c>
      <c r="C532" s="6" t="s">
        <v>202</v>
      </c>
      <c r="D532" s="6" t="s">
        <v>698</v>
      </c>
      <c r="E532" s="17"/>
      <c r="F532" s="17">
        <v>1378.1</v>
      </c>
      <c r="G532" s="8">
        <v>7811.3885494521455</v>
      </c>
      <c r="H532" s="8">
        <v>103.28205500326537</v>
      </c>
      <c r="I532" s="8">
        <v>0</v>
      </c>
      <c r="J532" s="8">
        <v>7.6993614396633046</v>
      </c>
      <c r="K532" s="8">
        <v>0</v>
      </c>
      <c r="L532" s="8">
        <v>94.126456715768086</v>
      </c>
      <c r="M532" s="8">
        <v>895.09899862129021</v>
      </c>
      <c r="N532" s="1">
        <v>8911.5954212321321</v>
      </c>
    </row>
    <row r="533" spans="1:14" ht="15" x14ac:dyDescent="0.25">
      <c r="A533" s="3" t="str">
        <f>A532</f>
        <v>1530</v>
      </c>
      <c r="B533" s="3" t="str">
        <f t="shared" ref="B533" si="173">B532</f>
        <v xml:space="preserve">LA PLBAYFIELD 10 </v>
      </c>
      <c r="C533" s="6" t="str">
        <f t="shared" ref="C533" si="174">C532</f>
        <v xml:space="preserve">$ </v>
      </c>
      <c r="D533" s="6" t="s">
        <v>699</v>
      </c>
      <c r="F533" s="17">
        <v>1311</v>
      </c>
      <c r="G533" s="8">
        <v>8211.1934096109835</v>
      </c>
      <c r="H533" s="8">
        <v>108.56826849733028</v>
      </c>
      <c r="I533" s="8">
        <v>0</v>
      </c>
      <c r="J533" s="8">
        <v>8.0934324942791758</v>
      </c>
      <c r="K533" s="8">
        <v>0</v>
      </c>
      <c r="L533" s="8">
        <v>98.944065598779559</v>
      </c>
      <c r="M533" s="8">
        <v>940.91222730739889</v>
      </c>
      <c r="N533" s="1">
        <v>9367.7114035087725</v>
      </c>
    </row>
    <row r="534" spans="1:14" s="19" customFormat="1" x14ac:dyDescent="0.2">
      <c r="A534" s="3" t="s">
        <v>120</v>
      </c>
      <c r="B534" s="3" t="s">
        <v>575</v>
      </c>
      <c r="C534" s="17" t="s">
        <v>201</v>
      </c>
      <c r="D534" s="2" t="s">
        <v>200</v>
      </c>
      <c r="E534" s="17"/>
      <c r="F534" s="17"/>
      <c r="G534" s="18">
        <v>47.846736089508774</v>
      </c>
      <c r="H534" s="18">
        <v>0.6326287826086896</v>
      </c>
      <c r="I534" s="18">
        <v>0</v>
      </c>
      <c r="J534" s="18">
        <v>4.7160541628305977E-2</v>
      </c>
      <c r="K534" s="18">
        <v>0</v>
      </c>
      <c r="L534" s="18">
        <v>0.57654842093801517</v>
      </c>
      <c r="M534" s="18">
        <v>5.4827083929937377</v>
      </c>
      <c r="N534" s="18">
        <v>54.585782227677527</v>
      </c>
    </row>
    <row r="535" spans="1:14" x14ac:dyDescent="0.2">
      <c r="A535" s="3" t="s">
        <v>120</v>
      </c>
      <c r="B535" s="3" t="s">
        <v>575</v>
      </c>
      <c r="C535" s="6"/>
      <c r="D535" s="6"/>
      <c r="E535" s="17"/>
      <c r="F535" s="17"/>
      <c r="G535" s="8"/>
      <c r="H535" s="8"/>
      <c r="I535" s="8"/>
      <c r="J535" s="8"/>
      <c r="K535" s="8"/>
      <c r="L535" s="8"/>
      <c r="M535" s="8"/>
      <c r="N535" s="8"/>
    </row>
    <row r="536" spans="1:14" x14ac:dyDescent="0.2">
      <c r="A536" s="11" t="s">
        <v>168</v>
      </c>
      <c r="B536" s="11" t="s">
        <v>576</v>
      </c>
      <c r="C536" s="12"/>
      <c r="D536" s="7" t="s">
        <v>342</v>
      </c>
      <c r="E536" s="20" t="s">
        <v>341</v>
      </c>
      <c r="F536" s="20"/>
      <c r="G536" s="13"/>
      <c r="H536" s="13"/>
      <c r="I536" s="13"/>
      <c r="J536" s="13"/>
      <c r="K536" s="13"/>
      <c r="L536" s="13"/>
      <c r="M536" s="13"/>
      <c r="N536" s="13"/>
    </row>
    <row r="537" spans="1:14" s="16" customFormat="1" ht="15" x14ac:dyDescent="0.25">
      <c r="A537" s="3" t="s">
        <v>168</v>
      </c>
      <c r="B537" s="3" t="s">
        <v>576</v>
      </c>
      <c r="C537" s="14" t="s">
        <v>202</v>
      </c>
      <c r="D537" s="15" t="s">
        <v>203</v>
      </c>
      <c r="G537" s="1">
        <v>7335659.3199999994</v>
      </c>
      <c r="H537" s="1">
        <v>66231</v>
      </c>
      <c r="I537" s="1">
        <v>0</v>
      </c>
      <c r="J537" s="1">
        <v>9259.02</v>
      </c>
      <c r="K537" s="1">
        <v>0</v>
      </c>
      <c r="L537" s="1">
        <v>126484.51</v>
      </c>
      <c r="M537" s="1">
        <v>794837.29999999993</v>
      </c>
      <c r="N537" s="1">
        <v>8332471.1499999985</v>
      </c>
    </row>
    <row r="538" spans="1:14" ht="15" x14ac:dyDescent="0.25">
      <c r="A538" s="3" t="s">
        <v>168</v>
      </c>
      <c r="B538" s="3" t="s">
        <v>576</v>
      </c>
      <c r="C538" s="6" t="s">
        <v>202</v>
      </c>
      <c r="D538" s="6" t="s">
        <v>698</v>
      </c>
      <c r="E538" s="17"/>
      <c r="F538" s="17">
        <v>814.3</v>
      </c>
      <c r="G538" s="8">
        <v>9008.5463833967824</v>
      </c>
      <c r="H538" s="8">
        <v>81.334888861598927</v>
      </c>
      <c r="I538" s="8">
        <v>0</v>
      </c>
      <c r="J538" s="8">
        <v>11.370526832862582</v>
      </c>
      <c r="K538" s="8">
        <v>0</v>
      </c>
      <c r="L538" s="8">
        <v>155.32912931352081</v>
      </c>
      <c r="M538" s="8">
        <v>976.09885791477336</v>
      </c>
      <c r="N538" s="1">
        <v>10232.679786319537</v>
      </c>
    </row>
    <row r="539" spans="1:14" ht="15" x14ac:dyDescent="0.25">
      <c r="A539" s="3" t="str">
        <f>A538</f>
        <v>1540</v>
      </c>
      <c r="B539" s="3" t="str">
        <f t="shared" ref="B539" si="175">B538</f>
        <v>LA PLIGNACIO 11 J</v>
      </c>
      <c r="C539" s="6" t="str">
        <f t="shared" ref="C539" si="176">C538</f>
        <v xml:space="preserve">$ </v>
      </c>
      <c r="D539" s="6" t="s">
        <v>699</v>
      </c>
      <c r="F539" s="17">
        <v>640</v>
      </c>
      <c r="G539" s="8">
        <v>11461.967687499999</v>
      </c>
      <c r="H539" s="8">
        <v>103.48593750000001</v>
      </c>
      <c r="I539" s="8">
        <v>0</v>
      </c>
      <c r="J539" s="8">
        <v>14.467218750000001</v>
      </c>
      <c r="K539" s="8">
        <v>0</v>
      </c>
      <c r="L539" s="8">
        <v>197.63204687499999</v>
      </c>
      <c r="M539" s="8">
        <v>1241.9332812499999</v>
      </c>
      <c r="N539" s="1">
        <v>13019.486171874998</v>
      </c>
    </row>
    <row r="540" spans="1:14" s="19" customFormat="1" x14ac:dyDescent="0.2">
      <c r="A540" s="3" t="s">
        <v>168</v>
      </c>
      <c r="B540" s="3" t="s">
        <v>576</v>
      </c>
      <c r="C540" s="17" t="s">
        <v>201</v>
      </c>
      <c r="D540" s="2" t="s">
        <v>200</v>
      </c>
      <c r="E540" s="17"/>
      <c r="F540" s="17"/>
      <c r="G540" s="18">
        <v>46.092039439917144</v>
      </c>
      <c r="H540" s="18">
        <v>0.41614826029641089</v>
      </c>
      <c r="I540" s="18">
        <v>0</v>
      </c>
      <c r="J540" s="18">
        <v>5.8177063082992468E-2</v>
      </c>
      <c r="K540" s="18">
        <v>0</v>
      </c>
      <c r="L540" s="18">
        <v>0.79473824630375478</v>
      </c>
      <c r="M540" s="18">
        <v>4.9941894220787306</v>
      </c>
      <c r="N540" s="18">
        <v>52.355292431679025</v>
      </c>
    </row>
    <row r="541" spans="1:14" x14ac:dyDescent="0.2">
      <c r="A541" s="3" t="s">
        <v>168</v>
      </c>
      <c r="B541" s="3" t="s">
        <v>576</v>
      </c>
      <c r="C541" s="6"/>
      <c r="D541" s="6"/>
      <c r="E541" s="17"/>
      <c r="F541" s="17"/>
      <c r="G541" s="8"/>
      <c r="H541" s="8"/>
      <c r="I541" s="8"/>
      <c r="J541" s="8"/>
      <c r="K541" s="8"/>
      <c r="L541" s="8"/>
      <c r="M541" s="8"/>
      <c r="N541" s="8"/>
    </row>
    <row r="542" spans="1:14" x14ac:dyDescent="0.2">
      <c r="A542" s="11" t="s">
        <v>102</v>
      </c>
      <c r="B542" s="11" t="s">
        <v>577</v>
      </c>
      <c r="C542" s="12"/>
      <c r="D542" s="7" t="s">
        <v>338</v>
      </c>
      <c r="E542" s="20" t="s">
        <v>340</v>
      </c>
      <c r="F542" s="20"/>
      <c r="G542" s="13"/>
      <c r="H542" s="13"/>
      <c r="I542" s="13"/>
      <c r="J542" s="13"/>
      <c r="K542" s="13"/>
      <c r="L542" s="13"/>
      <c r="M542" s="13"/>
      <c r="N542" s="13"/>
    </row>
    <row r="543" spans="1:14" s="16" customFormat="1" ht="15" x14ac:dyDescent="0.25">
      <c r="A543" s="3" t="s">
        <v>102</v>
      </c>
      <c r="B543" s="3" t="s">
        <v>577</v>
      </c>
      <c r="C543" s="14" t="s">
        <v>202</v>
      </c>
      <c r="D543" s="15" t="s">
        <v>203</v>
      </c>
      <c r="G543" s="1">
        <v>137227927.41999999</v>
      </c>
      <c r="H543" s="1">
        <v>1731013</v>
      </c>
      <c r="I543" s="1">
        <v>5845085.7599999998</v>
      </c>
      <c r="J543" s="1">
        <v>460942.76</v>
      </c>
      <c r="K543" s="1">
        <v>333128</v>
      </c>
      <c r="L543" s="1">
        <v>2063623.18</v>
      </c>
      <c r="M543" s="1">
        <v>12523115.899999999</v>
      </c>
      <c r="N543" s="1">
        <v>160184836.01999998</v>
      </c>
    </row>
    <row r="544" spans="1:14" ht="15" x14ac:dyDescent="0.25">
      <c r="A544" s="3" t="s">
        <v>102</v>
      </c>
      <c r="B544" s="3" t="s">
        <v>577</v>
      </c>
      <c r="C544" s="6" t="s">
        <v>202</v>
      </c>
      <c r="D544" s="6" t="s">
        <v>698</v>
      </c>
      <c r="E544" s="17"/>
      <c r="F544" s="17">
        <v>29572.14</v>
      </c>
      <c r="G544" s="8">
        <v>4640.4462923548981</v>
      </c>
      <c r="H544" s="8">
        <v>58.535263257917755</v>
      </c>
      <c r="I544" s="8">
        <v>197.65514974567279</v>
      </c>
      <c r="J544" s="8">
        <v>15.587061335432606</v>
      </c>
      <c r="K544" s="8">
        <v>11.264927056344249</v>
      </c>
      <c r="L544" s="8">
        <v>69.782679914270659</v>
      </c>
      <c r="M544" s="8">
        <v>423.47682311797519</v>
      </c>
      <c r="N544" s="1">
        <v>5416.7481967825115</v>
      </c>
    </row>
    <row r="545" spans="1:14" ht="15" x14ac:dyDescent="0.25">
      <c r="A545" s="3" t="str">
        <f>A544</f>
        <v>1550</v>
      </c>
      <c r="B545" s="3" t="str">
        <f t="shared" ref="B545" si="177">B544</f>
        <v>LARIMPOUDRE R-1</v>
      </c>
      <c r="C545" s="6" t="str">
        <f t="shared" ref="C545" si="178">C544</f>
        <v xml:space="preserve">$ </v>
      </c>
      <c r="D545" s="6" t="s">
        <v>699</v>
      </c>
      <c r="F545" s="17">
        <v>29941</v>
      </c>
      <c r="G545" s="8">
        <v>4583.2780274539928</v>
      </c>
      <c r="H545" s="8">
        <v>57.814134464446745</v>
      </c>
      <c r="I545" s="8">
        <v>195.22012491232758</v>
      </c>
      <c r="J545" s="8">
        <v>15.395035569954244</v>
      </c>
      <c r="K545" s="8">
        <v>11.126148091246117</v>
      </c>
      <c r="L545" s="8">
        <v>68.922987876156441</v>
      </c>
      <c r="M545" s="8">
        <v>418.25977422263782</v>
      </c>
      <c r="N545" s="1">
        <v>5350.0162325907613</v>
      </c>
    </row>
    <row r="546" spans="1:14" s="19" customFormat="1" x14ac:dyDescent="0.2">
      <c r="A546" s="3" t="s">
        <v>102</v>
      </c>
      <c r="B546" s="3" t="s">
        <v>577</v>
      </c>
      <c r="C546" s="17" t="s">
        <v>201</v>
      </c>
      <c r="D546" s="2" t="s">
        <v>200</v>
      </c>
      <c r="E546" s="17"/>
      <c r="F546" s="17"/>
      <c r="G546" s="18">
        <v>30.316835855148497</v>
      </c>
      <c r="H546" s="18">
        <v>0.38242096904598261</v>
      </c>
      <c r="I546" s="18">
        <v>1.2913151781621939</v>
      </c>
      <c r="J546" s="18">
        <v>0.10183295963342262</v>
      </c>
      <c r="K546" s="18">
        <v>7.359571105263224E-2</v>
      </c>
      <c r="L546" s="18">
        <v>0.45590228163586993</v>
      </c>
      <c r="M546" s="18">
        <v>2.7666471123863028</v>
      </c>
      <c r="N546" s="18">
        <v>35.388550067064898</v>
      </c>
    </row>
    <row r="547" spans="1:14" x14ac:dyDescent="0.2">
      <c r="A547" s="3" t="s">
        <v>102</v>
      </c>
      <c r="B547" s="3" t="s">
        <v>577</v>
      </c>
      <c r="C547" s="6"/>
      <c r="D547" s="6"/>
      <c r="E547" s="17"/>
      <c r="F547" s="17"/>
      <c r="G547" s="8"/>
      <c r="H547" s="8"/>
      <c r="I547" s="8"/>
      <c r="J547" s="8"/>
      <c r="K547" s="8"/>
      <c r="L547" s="8"/>
      <c r="M547" s="8"/>
      <c r="N547" s="8"/>
    </row>
    <row r="548" spans="1:14" x14ac:dyDescent="0.2">
      <c r="A548" s="11" t="s">
        <v>98</v>
      </c>
      <c r="B548" s="11" t="s">
        <v>578</v>
      </c>
      <c r="C548" s="12"/>
      <c r="D548" s="7" t="s">
        <v>338</v>
      </c>
      <c r="E548" s="20" t="s">
        <v>339</v>
      </c>
      <c r="F548" s="20"/>
      <c r="G548" s="13"/>
      <c r="H548" s="13"/>
      <c r="I548" s="13"/>
      <c r="J548" s="13"/>
      <c r="K548" s="13"/>
      <c r="L548" s="13"/>
      <c r="M548" s="13"/>
      <c r="N548" s="13"/>
    </row>
    <row r="549" spans="1:14" s="16" customFormat="1" ht="15" x14ac:dyDescent="0.25">
      <c r="A549" s="3" t="s">
        <v>98</v>
      </c>
      <c r="B549" s="3" t="s">
        <v>578</v>
      </c>
      <c r="C549" s="14" t="s">
        <v>202</v>
      </c>
      <c r="D549" s="15" t="s">
        <v>203</v>
      </c>
      <c r="G549" s="1">
        <v>67619535.290000007</v>
      </c>
      <c r="H549" s="1">
        <v>731807</v>
      </c>
      <c r="I549" s="1">
        <v>3913253.1</v>
      </c>
      <c r="J549" s="1">
        <v>122935.13</v>
      </c>
      <c r="K549" s="1">
        <v>183591.35</v>
      </c>
      <c r="L549" s="1">
        <v>1186087.3600000001</v>
      </c>
      <c r="M549" s="1">
        <v>12072139.75</v>
      </c>
      <c r="N549" s="1">
        <v>85829348.979999989</v>
      </c>
    </row>
    <row r="550" spans="1:14" ht="15" x14ac:dyDescent="0.25">
      <c r="A550" s="3" t="s">
        <v>98</v>
      </c>
      <c r="B550" s="3" t="s">
        <v>578</v>
      </c>
      <c r="C550" s="6" t="s">
        <v>202</v>
      </c>
      <c r="D550" s="6" t="s">
        <v>698</v>
      </c>
      <c r="E550" s="17"/>
      <c r="F550" s="17">
        <v>15155.1</v>
      </c>
      <c r="G550" s="8">
        <v>4461.8336592962105</v>
      </c>
      <c r="H550" s="8">
        <v>48.287837097742674</v>
      </c>
      <c r="I550" s="8">
        <v>258.213611259576</v>
      </c>
      <c r="J550" s="8">
        <v>8.1117993282789289</v>
      </c>
      <c r="K550" s="8">
        <v>12.114162889060449</v>
      </c>
      <c r="L550" s="8">
        <v>78.263248675363414</v>
      </c>
      <c r="M550" s="8">
        <v>796.57275438631223</v>
      </c>
      <c r="N550" s="1">
        <v>5663.3970729325429</v>
      </c>
    </row>
    <row r="551" spans="1:14" ht="15" x14ac:dyDescent="0.25">
      <c r="A551" s="3" t="str">
        <f>A550</f>
        <v>1560</v>
      </c>
      <c r="B551" s="3" t="str">
        <f t="shared" ref="B551" si="179">B550</f>
        <v>LARIMTHOMPSON R-2</v>
      </c>
      <c r="C551" s="6" t="str">
        <f t="shared" ref="C551" si="180">C550</f>
        <v xml:space="preserve">$ </v>
      </c>
      <c r="D551" s="6" t="s">
        <v>699</v>
      </c>
      <c r="F551" s="17">
        <v>15291</v>
      </c>
      <c r="G551" s="8">
        <v>4422.1787515532014</v>
      </c>
      <c r="H551" s="8">
        <v>47.858675037603817</v>
      </c>
      <c r="I551" s="8">
        <v>255.91871689228958</v>
      </c>
      <c r="J551" s="8">
        <v>8.0397050552612654</v>
      </c>
      <c r="K551" s="8">
        <v>12.006497285985221</v>
      </c>
      <c r="L551" s="8">
        <v>77.567677718919626</v>
      </c>
      <c r="M551" s="8">
        <v>789.49314956510364</v>
      </c>
      <c r="N551" s="1">
        <v>5613.063173108364</v>
      </c>
    </row>
    <row r="552" spans="1:14" s="19" customFormat="1" x14ac:dyDescent="0.2">
      <c r="A552" s="3" t="s">
        <v>98</v>
      </c>
      <c r="B552" s="3" t="s">
        <v>578</v>
      </c>
      <c r="C552" s="17" t="s">
        <v>201</v>
      </c>
      <c r="D552" s="2" t="s">
        <v>200</v>
      </c>
      <c r="E552" s="17"/>
      <c r="F552" s="17"/>
      <c r="G552" s="18">
        <v>28.416029786022609</v>
      </c>
      <c r="H552" s="18">
        <v>0.3075302044067012</v>
      </c>
      <c r="I552" s="18">
        <v>1.6444821185615293</v>
      </c>
      <c r="J552" s="18">
        <v>5.1661525043712873E-2</v>
      </c>
      <c r="K552" s="18">
        <v>7.7151332786926374E-2</v>
      </c>
      <c r="L552" s="18">
        <v>0.49843427060004158</v>
      </c>
      <c r="M552" s="18">
        <v>5.0731239315062062</v>
      </c>
      <c r="N552" s="18">
        <v>36.068413168927719</v>
      </c>
    </row>
    <row r="553" spans="1:14" x14ac:dyDescent="0.2">
      <c r="A553" s="3" t="s">
        <v>98</v>
      </c>
      <c r="B553" s="3" t="s">
        <v>578</v>
      </c>
      <c r="C553" s="6"/>
      <c r="D553" s="6"/>
      <c r="E553" s="17"/>
      <c r="F553" s="17"/>
      <c r="G553" s="8"/>
      <c r="H553" s="8"/>
      <c r="I553" s="8"/>
      <c r="J553" s="8"/>
      <c r="K553" s="8"/>
      <c r="L553" s="8"/>
      <c r="M553" s="8"/>
      <c r="N553" s="8"/>
    </row>
    <row r="554" spans="1:14" x14ac:dyDescent="0.2">
      <c r="A554" s="21" t="s">
        <v>143</v>
      </c>
      <c r="B554" s="11" t="s">
        <v>579</v>
      </c>
      <c r="C554" s="12"/>
      <c r="D554" s="7" t="s">
        <v>338</v>
      </c>
      <c r="E554" s="20" t="s">
        <v>337</v>
      </c>
      <c r="F554" s="20"/>
      <c r="G554" s="13"/>
      <c r="H554" s="13"/>
      <c r="I554" s="13"/>
      <c r="J554" s="13"/>
      <c r="K554" s="13"/>
      <c r="L554" s="13"/>
      <c r="M554" s="13"/>
      <c r="N554" s="13"/>
    </row>
    <row r="555" spans="1:14" s="16" customFormat="1" ht="15" x14ac:dyDescent="0.25">
      <c r="A555" s="21" t="s">
        <v>143</v>
      </c>
      <c r="B555" s="3" t="s">
        <v>579</v>
      </c>
      <c r="C555" s="14" t="s">
        <v>202</v>
      </c>
      <c r="D555" s="15" t="s">
        <v>203</v>
      </c>
      <c r="G555" s="1">
        <v>0</v>
      </c>
      <c r="H555" s="1">
        <v>22145</v>
      </c>
      <c r="I555" s="1">
        <v>258959.71</v>
      </c>
      <c r="J555" s="1">
        <v>35124.239999999998</v>
      </c>
      <c r="K555" s="1">
        <v>40276.68</v>
      </c>
      <c r="L555" s="1">
        <v>64806.96</v>
      </c>
      <c r="M555" s="1">
        <v>119170.01999999999</v>
      </c>
      <c r="N555" s="1">
        <v>540482.61</v>
      </c>
    </row>
    <row r="556" spans="1:14" ht="15" x14ac:dyDescent="0.25">
      <c r="A556" s="21" t="s">
        <v>143</v>
      </c>
      <c r="B556" s="3" t="s">
        <v>579</v>
      </c>
      <c r="C556" s="6" t="s">
        <v>202</v>
      </c>
      <c r="D556" s="6" t="s">
        <v>698</v>
      </c>
      <c r="E556" s="17"/>
      <c r="F556" s="17">
        <v>1063.4000000000001</v>
      </c>
      <c r="G556" s="8">
        <v>0</v>
      </c>
      <c r="H556" s="8">
        <v>20.824713184126384</v>
      </c>
      <c r="I556" s="8">
        <v>243.52050968591308</v>
      </c>
      <c r="J556" s="8">
        <v>33.030129772428054</v>
      </c>
      <c r="K556" s="8">
        <v>37.875380853864961</v>
      </c>
      <c r="L556" s="8">
        <v>60.943163438028961</v>
      </c>
      <c r="M556" s="8">
        <v>112.06509309761141</v>
      </c>
      <c r="N556" s="1">
        <v>508.25899003197287</v>
      </c>
    </row>
    <row r="557" spans="1:14" ht="15" x14ac:dyDescent="0.25">
      <c r="A557" s="3" t="str">
        <f>A556</f>
        <v>1570</v>
      </c>
      <c r="B557" s="3" t="str">
        <f t="shared" ref="B557" si="181">B556</f>
        <v xml:space="preserve">LARIMPARK (ESTES </v>
      </c>
      <c r="C557" s="6" t="str">
        <f t="shared" ref="C557" si="182">C556</f>
        <v xml:space="preserve">$ </v>
      </c>
      <c r="D557" s="6" t="s">
        <v>699</v>
      </c>
      <c r="F557" s="17">
        <v>1058</v>
      </c>
      <c r="G557" s="8">
        <v>0</v>
      </c>
      <c r="H557" s="8">
        <v>20.93100189035917</v>
      </c>
      <c r="I557" s="8">
        <v>244.76343100189035</v>
      </c>
      <c r="J557" s="8">
        <v>33.198714555765591</v>
      </c>
      <c r="K557" s="8">
        <v>38.068695652173915</v>
      </c>
      <c r="L557" s="8">
        <v>61.254215500945179</v>
      </c>
      <c r="M557" s="8">
        <v>112.63706994328922</v>
      </c>
      <c r="N557" s="1">
        <v>510.85312854442344</v>
      </c>
    </row>
    <row r="558" spans="1:14" s="19" customFormat="1" x14ac:dyDescent="0.2">
      <c r="A558" s="21" t="s">
        <v>143</v>
      </c>
      <c r="B558" s="3" t="s">
        <v>579</v>
      </c>
      <c r="C558" s="17" t="s">
        <v>201</v>
      </c>
      <c r="D558" s="2" t="s">
        <v>200</v>
      </c>
      <c r="E558" s="17"/>
      <c r="F558" s="17"/>
      <c r="G558" s="18">
        <v>0</v>
      </c>
      <c r="H558" s="18">
        <v>0.11850038771245279</v>
      </c>
      <c r="I558" s="18">
        <v>1.3857225575481751</v>
      </c>
      <c r="J558" s="18">
        <v>0.1879537619374686</v>
      </c>
      <c r="K558" s="18">
        <v>0.21552504835269332</v>
      </c>
      <c r="L558" s="18">
        <v>0.34678933783993765</v>
      </c>
      <c r="M558" s="18">
        <v>0.63769219118088738</v>
      </c>
      <c r="N558" s="18">
        <v>2.8921832845716149</v>
      </c>
    </row>
    <row r="559" spans="1:14" x14ac:dyDescent="0.2">
      <c r="A559" s="21" t="s">
        <v>143</v>
      </c>
      <c r="B559" s="3" t="s">
        <v>579</v>
      </c>
      <c r="C559" s="6"/>
      <c r="D559" s="6"/>
      <c r="E559" s="17"/>
      <c r="F559" s="17"/>
      <c r="G559" s="8"/>
      <c r="H559" s="8"/>
      <c r="I559" s="8"/>
      <c r="J559" s="8"/>
      <c r="K559" s="8"/>
      <c r="L559" s="8"/>
      <c r="M559" s="8"/>
      <c r="N559" s="8"/>
    </row>
    <row r="560" spans="1:14" x14ac:dyDescent="0.2">
      <c r="A560" s="11" t="s">
        <v>89</v>
      </c>
      <c r="B560" s="11" t="s">
        <v>580</v>
      </c>
      <c r="C560" s="12"/>
      <c r="D560" s="7" t="s">
        <v>331</v>
      </c>
      <c r="E560" s="20" t="s">
        <v>336</v>
      </c>
      <c r="F560" s="20"/>
      <c r="G560" s="13"/>
      <c r="H560" s="13"/>
      <c r="I560" s="13"/>
      <c r="J560" s="13"/>
      <c r="K560" s="13"/>
      <c r="L560" s="13"/>
      <c r="M560" s="13"/>
      <c r="N560" s="13"/>
    </row>
    <row r="561" spans="1:14" s="16" customFormat="1" ht="15" x14ac:dyDescent="0.25">
      <c r="A561" s="3" t="s">
        <v>89</v>
      </c>
      <c r="B561" s="3" t="s">
        <v>580</v>
      </c>
      <c r="C561" s="14" t="s">
        <v>202</v>
      </c>
      <c r="D561" s="15" t="s">
        <v>203</v>
      </c>
      <c r="G561" s="1">
        <v>6978574.5999999996</v>
      </c>
      <c r="H561" s="1">
        <v>0</v>
      </c>
      <c r="I561" s="1">
        <v>0</v>
      </c>
      <c r="J561" s="1">
        <v>3292.92</v>
      </c>
      <c r="K561" s="1">
        <v>0</v>
      </c>
      <c r="L561" s="1">
        <v>40596.199999999997</v>
      </c>
      <c r="M561" s="1">
        <v>2013167.1399999997</v>
      </c>
      <c r="N561" s="1">
        <v>9035630.8599999994</v>
      </c>
    </row>
    <row r="562" spans="1:14" ht="15" x14ac:dyDescent="0.25">
      <c r="A562" s="3" t="s">
        <v>89</v>
      </c>
      <c r="B562" s="3" t="s">
        <v>580</v>
      </c>
      <c r="C562" s="6" t="s">
        <v>202</v>
      </c>
      <c r="D562" s="6" t="s">
        <v>698</v>
      </c>
      <c r="E562" s="17"/>
      <c r="F562" s="17">
        <v>925</v>
      </c>
      <c r="G562" s="8">
        <v>7544.4049729729722</v>
      </c>
      <c r="H562" s="8">
        <v>0</v>
      </c>
      <c r="I562" s="8">
        <v>0</v>
      </c>
      <c r="J562" s="8">
        <v>3.5599135135135134</v>
      </c>
      <c r="K562" s="8">
        <v>0</v>
      </c>
      <c r="L562" s="8">
        <v>43.887783783783782</v>
      </c>
      <c r="M562" s="8">
        <v>2176.3969081081077</v>
      </c>
      <c r="N562" s="1">
        <v>9768.2495783783779</v>
      </c>
    </row>
    <row r="563" spans="1:14" ht="15" x14ac:dyDescent="0.25">
      <c r="A563" s="3" t="str">
        <f>A562</f>
        <v>1580</v>
      </c>
      <c r="B563" s="3" t="str">
        <f t="shared" ref="B563" si="183">B562</f>
        <v>LAS ATRINIDAD 1</v>
      </c>
      <c r="C563" s="6" t="str">
        <f t="shared" ref="C563" si="184">C562</f>
        <v xml:space="preserve">$ </v>
      </c>
      <c r="D563" s="6" t="s">
        <v>699</v>
      </c>
      <c r="F563" s="17">
        <v>789</v>
      </c>
      <c r="G563" s="8">
        <v>8844.8347275031683</v>
      </c>
      <c r="H563" s="8">
        <v>0</v>
      </c>
      <c r="I563" s="8">
        <v>0</v>
      </c>
      <c r="J563" s="8">
        <v>4.1735361216730036</v>
      </c>
      <c r="K563" s="8">
        <v>0</v>
      </c>
      <c r="L563" s="8">
        <v>51.452724968314321</v>
      </c>
      <c r="M563" s="8">
        <v>2551.5426362484154</v>
      </c>
      <c r="N563" s="1">
        <v>11452.003624841571</v>
      </c>
    </row>
    <row r="564" spans="1:14" s="19" customFormat="1" x14ac:dyDescent="0.2">
      <c r="A564" s="3" t="s">
        <v>89</v>
      </c>
      <c r="B564" s="3" t="s">
        <v>580</v>
      </c>
      <c r="C564" s="17" t="s">
        <v>201</v>
      </c>
      <c r="D564" s="2" t="s">
        <v>200</v>
      </c>
      <c r="E564" s="17"/>
      <c r="F564" s="17"/>
      <c r="G564" s="18">
        <v>45.422741088682315</v>
      </c>
      <c r="H564" s="18">
        <v>0</v>
      </c>
      <c r="I564" s="18">
        <v>0</v>
      </c>
      <c r="J564" s="18">
        <v>2.1433238327171252E-2</v>
      </c>
      <c r="K564" s="18">
        <v>0</v>
      </c>
      <c r="L564" s="18">
        <v>0.26423600627331045</v>
      </c>
      <c r="M564" s="18">
        <v>13.103473848149886</v>
      </c>
      <c r="N564" s="18">
        <v>58.811884181432681</v>
      </c>
    </row>
    <row r="565" spans="1:14" x14ac:dyDescent="0.2">
      <c r="A565" s="3" t="s">
        <v>89</v>
      </c>
      <c r="B565" s="3" t="s">
        <v>580</v>
      </c>
      <c r="C565" s="6"/>
      <c r="D565" s="6"/>
      <c r="E565" s="17"/>
      <c r="F565" s="17"/>
      <c r="G565" s="8"/>
      <c r="H565" s="8"/>
      <c r="I565" s="8"/>
      <c r="J565" s="8"/>
      <c r="K565" s="8"/>
      <c r="L565" s="8"/>
      <c r="M565" s="8"/>
      <c r="N565" s="8"/>
    </row>
    <row r="566" spans="1:14" x14ac:dyDescent="0.2">
      <c r="A566" s="11" t="s">
        <v>67</v>
      </c>
      <c r="B566" s="11" t="s">
        <v>581</v>
      </c>
      <c r="C566" s="12"/>
      <c r="D566" s="7" t="s">
        <v>331</v>
      </c>
      <c r="E566" s="20" t="s">
        <v>335</v>
      </c>
      <c r="F566" s="20"/>
      <c r="G566" s="13"/>
      <c r="H566" s="13"/>
      <c r="I566" s="13"/>
      <c r="J566" s="13"/>
      <c r="K566" s="13"/>
      <c r="L566" s="13"/>
      <c r="M566" s="13"/>
      <c r="N566" s="13"/>
    </row>
    <row r="567" spans="1:14" s="16" customFormat="1" ht="15" x14ac:dyDescent="0.25">
      <c r="A567" s="3" t="s">
        <v>67</v>
      </c>
      <c r="B567" s="3" t="s">
        <v>581</v>
      </c>
      <c r="C567" s="14" t="s">
        <v>202</v>
      </c>
      <c r="D567" s="15" t="s">
        <v>203</v>
      </c>
      <c r="G567" s="1">
        <v>2765810.1</v>
      </c>
      <c r="H567" s="1">
        <v>26012</v>
      </c>
      <c r="I567" s="1">
        <v>0</v>
      </c>
      <c r="J567" s="1">
        <v>1463.51</v>
      </c>
      <c r="K567" s="1">
        <v>0</v>
      </c>
      <c r="L567" s="1">
        <v>38870.519999999997</v>
      </c>
      <c r="M567" s="1">
        <v>186815.04</v>
      </c>
      <c r="N567" s="1">
        <v>3018971.17</v>
      </c>
    </row>
    <row r="568" spans="1:14" ht="15" x14ac:dyDescent="0.25">
      <c r="A568" s="3" t="s">
        <v>67</v>
      </c>
      <c r="B568" s="3" t="s">
        <v>581</v>
      </c>
      <c r="C568" s="6" t="s">
        <v>202</v>
      </c>
      <c r="D568" s="6" t="s">
        <v>698</v>
      </c>
      <c r="E568" s="17"/>
      <c r="F568" s="17">
        <v>220</v>
      </c>
      <c r="G568" s="8">
        <v>12571.864090909092</v>
      </c>
      <c r="H568" s="8">
        <v>118.23636363636363</v>
      </c>
      <c r="I568" s="8">
        <v>0</v>
      </c>
      <c r="J568" s="8">
        <v>6.652318181818182</v>
      </c>
      <c r="K568" s="8">
        <v>0</v>
      </c>
      <c r="L568" s="8">
        <v>176.6841818181818</v>
      </c>
      <c r="M568" s="8">
        <v>849.15927272727276</v>
      </c>
      <c r="N568" s="1">
        <v>13722.596227272727</v>
      </c>
    </row>
    <row r="569" spans="1:14" ht="15" x14ac:dyDescent="0.25">
      <c r="A569" s="3" t="str">
        <f>A568</f>
        <v>1590</v>
      </c>
      <c r="B569" s="3" t="str">
        <f t="shared" ref="B569" si="185">B568</f>
        <v>LAS APRIMERO REOR</v>
      </c>
      <c r="C569" s="6" t="str">
        <f t="shared" ref="C569" si="186">C568</f>
        <v xml:space="preserve">$ </v>
      </c>
      <c r="D569" s="6" t="s">
        <v>699</v>
      </c>
      <c r="F569" s="17">
        <v>228</v>
      </c>
      <c r="G569" s="8">
        <v>12130.746052631579</v>
      </c>
      <c r="H569" s="8">
        <v>114.08771929824562</v>
      </c>
      <c r="I569" s="8">
        <v>0</v>
      </c>
      <c r="J569" s="8">
        <v>6.4189035087719297</v>
      </c>
      <c r="K569" s="8">
        <v>0</v>
      </c>
      <c r="L569" s="8">
        <v>170.48473684210524</v>
      </c>
      <c r="M569" s="8">
        <v>819.36421052631579</v>
      </c>
      <c r="N569" s="1">
        <v>13241.101622807017</v>
      </c>
    </row>
    <row r="570" spans="1:14" s="19" customFormat="1" x14ac:dyDescent="0.2">
      <c r="A570" s="3" t="s">
        <v>67</v>
      </c>
      <c r="B570" s="3" t="s">
        <v>581</v>
      </c>
      <c r="C570" s="17" t="s">
        <v>201</v>
      </c>
      <c r="D570" s="2" t="s">
        <v>200</v>
      </c>
      <c r="E570" s="17"/>
      <c r="F570" s="17"/>
      <c r="G570" s="18">
        <v>45.170054344678178</v>
      </c>
      <c r="H570" s="18">
        <v>0.42481711004445633</v>
      </c>
      <c r="I570" s="18">
        <v>0</v>
      </c>
      <c r="J570" s="18">
        <v>2.3901433519958565E-2</v>
      </c>
      <c r="K570" s="18">
        <v>0</v>
      </c>
      <c r="L570" s="18">
        <v>0.63481708335865128</v>
      </c>
      <c r="M570" s="18">
        <v>3.0509851378455908</v>
      </c>
      <c r="N570" s="18">
        <v>49.30457510944683</v>
      </c>
    </row>
    <row r="571" spans="1:14" x14ac:dyDescent="0.2">
      <c r="A571" s="3" t="s">
        <v>67</v>
      </c>
      <c r="B571" s="3" t="s">
        <v>581</v>
      </c>
      <c r="C571" s="6"/>
      <c r="D571" s="6"/>
      <c r="E571" s="17"/>
      <c r="F571" s="17"/>
      <c r="G571" s="8"/>
      <c r="H571" s="8"/>
      <c r="I571" s="8"/>
      <c r="J571" s="8"/>
      <c r="K571" s="8"/>
      <c r="L571" s="8"/>
      <c r="M571" s="8"/>
      <c r="N571" s="8"/>
    </row>
    <row r="572" spans="1:14" x14ac:dyDescent="0.2">
      <c r="A572" s="11" t="s">
        <v>10</v>
      </c>
      <c r="B572" s="11" t="s">
        <v>582</v>
      </c>
      <c r="C572" s="12"/>
      <c r="D572" s="7" t="s">
        <v>331</v>
      </c>
      <c r="E572" s="20" t="s">
        <v>334</v>
      </c>
      <c r="F572" s="20"/>
      <c r="G572" s="13"/>
      <c r="H572" s="13"/>
      <c r="I572" s="13"/>
      <c r="J572" s="13"/>
      <c r="K572" s="13"/>
      <c r="L572" s="13"/>
      <c r="M572" s="13"/>
      <c r="N572" s="13"/>
    </row>
    <row r="573" spans="1:14" s="16" customFormat="1" ht="15" x14ac:dyDescent="0.25">
      <c r="A573" s="3" t="s">
        <v>10</v>
      </c>
      <c r="B573" s="3" t="s">
        <v>582</v>
      </c>
      <c r="C573" s="14" t="s">
        <v>202</v>
      </c>
      <c r="D573" s="15" t="s">
        <v>203</v>
      </c>
      <c r="G573" s="1">
        <v>2488204.5099999998</v>
      </c>
      <c r="H573" s="1">
        <v>10018</v>
      </c>
      <c r="I573" s="1">
        <v>0</v>
      </c>
      <c r="J573" s="1">
        <v>2195.27</v>
      </c>
      <c r="K573" s="1">
        <v>0</v>
      </c>
      <c r="L573" s="1">
        <v>37113.79</v>
      </c>
      <c r="M573" s="1">
        <v>213702.21999999997</v>
      </c>
      <c r="N573" s="1">
        <v>2751233.79</v>
      </c>
    </row>
    <row r="574" spans="1:14" ht="15" x14ac:dyDescent="0.25">
      <c r="A574" s="3" t="s">
        <v>10</v>
      </c>
      <c r="B574" s="3" t="s">
        <v>582</v>
      </c>
      <c r="C574" s="6" t="s">
        <v>202</v>
      </c>
      <c r="D574" s="6" t="s">
        <v>698</v>
      </c>
      <c r="E574" s="17"/>
      <c r="F574" s="17">
        <v>350.7</v>
      </c>
      <c r="G574" s="8">
        <v>7094.9658112346733</v>
      </c>
      <c r="H574" s="8">
        <v>28.565725691474196</v>
      </c>
      <c r="I574" s="8">
        <v>0</v>
      </c>
      <c r="J574" s="8">
        <v>6.2596806387225552</v>
      </c>
      <c r="K574" s="8">
        <v>0</v>
      </c>
      <c r="L574" s="8">
        <v>105.82774451097805</v>
      </c>
      <c r="M574" s="8">
        <v>609.35905332192749</v>
      </c>
      <c r="N574" s="1">
        <v>7844.9780153977763</v>
      </c>
    </row>
    <row r="575" spans="1:14" ht="15" x14ac:dyDescent="0.25">
      <c r="A575" s="3" t="str">
        <f>A574</f>
        <v>1600</v>
      </c>
      <c r="B575" s="3" t="str">
        <f t="shared" ref="B575" si="187">B574</f>
        <v>LAS AHOEHNE REORG</v>
      </c>
      <c r="C575" s="6" t="str">
        <f t="shared" ref="C575" si="188">C574</f>
        <v xml:space="preserve">$ </v>
      </c>
      <c r="D575" s="6" t="s">
        <v>699</v>
      </c>
      <c r="F575" s="17">
        <v>314</v>
      </c>
      <c r="G575" s="8">
        <v>7924.2181847133752</v>
      </c>
      <c r="H575" s="8">
        <v>31.904458598726116</v>
      </c>
      <c r="I575" s="8">
        <v>0</v>
      </c>
      <c r="J575" s="8">
        <v>6.9913057324840766</v>
      </c>
      <c r="K575" s="8">
        <v>0</v>
      </c>
      <c r="L575" s="8">
        <v>118.19678343949045</v>
      </c>
      <c r="M575" s="8">
        <v>680.58031847133748</v>
      </c>
      <c r="N575" s="1">
        <v>8761.8910509554134</v>
      </c>
    </row>
    <row r="576" spans="1:14" s="19" customFormat="1" x14ac:dyDescent="0.2">
      <c r="A576" s="3" t="s">
        <v>10</v>
      </c>
      <c r="B576" s="3" t="s">
        <v>582</v>
      </c>
      <c r="C576" s="17" t="s">
        <v>201</v>
      </c>
      <c r="D576" s="2" t="s">
        <v>200</v>
      </c>
      <c r="E576" s="17"/>
      <c r="F576" s="17"/>
      <c r="G576" s="18">
        <v>48.523824071123862</v>
      </c>
      <c r="H576" s="18">
        <v>0.19536644499712721</v>
      </c>
      <c r="I576" s="18">
        <v>0</v>
      </c>
      <c r="J576" s="18">
        <v>4.2811149501781144E-2</v>
      </c>
      <c r="K576" s="18">
        <v>0</v>
      </c>
      <c r="L576" s="18">
        <v>0.72377612424335502</v>
      </c>
      <c r="M576" s="18">
        <v>4.1675227599714493</v>
      </c>
      <c r="N576" s="18">
        <v>53.653300549837581</v>
      </c>
    </row>
    <row r="577" spans="1:14" x14ac:dyDescent="0.2">
      <c r="A577" s="3" t="s">
        <v>10</v>
      </c>
      <c r="B577" s="3" t="s">
        <v>582</v>
      </c>
      <c r="C577" s="6"/>
      <c r="D577" s="6"/>
      <c r="E577" s="17"/>
      <c r="F577" s="17"/>
      <c r="G577" s="8"/>
      <c r="H577" s="8"/>
      <c r="I577" s="8"/>
      <c r="J577" s="8"/>
      <c r="K577" s="8"/>
      <c r="L577" s="8"/>
      <c r="M577" s="8"/>
      <c r="N577" s="8"/>
    </row>
    <row r="578" spans="1:14" x14ac:dyDescent="0.2">
      <c r="A578" s="11" t="s">
        <v>114</v>
      </c>
      <c r="B578" s="11" t="s">
        <v>583</v>
      </c>
      <c r="C578" s="12"/>
      <c r="D578" s="7" t="s">
        <v>331</v>
      </c>
      <c r="E578" s="20" t="s">
        <v>333</v>
      </c>
      <c r="F578" s="20"/>
      <c r="G578" s="13"/>
      <c r="H578" s="13"/>
      <c r="I578" s="13"/>
      <c r="J578" s="13"/>
      <c r="K578" s="13"/>
      <c r="L578" s="13"/>
      <c r="M578" s="13"/>
      <c r="N578" s="13"/>
    </row>
    <row r="579" spans="1:14" s="16" customFormat="1" ht="15" x14ac:dyDescent="0.25">
      <c r="A579" s="3" t="s">
        <v>114</v>
      </c>
      <c r="B579" s="3" t="s">
        <v>583</v>
      </c>
      <c r="C579" s="14" t="s">
        <v>202</v>
      </c>
      <c r="D579" s="15" t="s">
        <v>203</v>
      </c>
      <c r="G579" s="1">
        <v>1344110.22</v>
      </c>
      <c r="H579" s="1">
        <v>22384</v>
      </c>
      <c r="I579" s="1">
        <v>0</v>
      </c>
      <c r="J579" s="1">
        <v>365.88</v>
      </c>
      <c r="K579" s="1">
        <v>0</v>
      </c>
      <c r="L579" s="1">
        <v>17441.88</v>
      </c>
      <c r="M579" s="1">
        <v>92931.580000000016</v>
      </c>
      <c r="N579" s="1">
        <v>1477233.5599999998</v>
      </c>
    </row>
    <row r="580" spans="1:14" ht="15" x14ac:dyDescent="0.25">
      <c r="A580" s="3" t="s">
        <v>114</v>
      </c>
      <c r="B580" s="3" t="s">
        <v>583</v>
      </c>
      <c r="C580" s="6" t="s">
        <v>202</v>
      </c>
      <c r="D580" s="6" t="s">
        <v>698</v>
      </c>
      <c r="E580" s="17"/>
      <c r="F580" s="17">
        <v>107.8</v>
      </c>
      <c r="G580" s="8">
        <v>12468.554916512059</v>
      </c>
      <c r="H580" s="8">
        <v>207.64378478664193</v>
      </c>
      <c r="I580" s="8">
        <v>0</v>
      </c>
      <c r="J580" s="8">
        <v>3.3940630797773657</v>
      </c>
      <c r="K580" s="8">
        <v>0</v>
      </c>
      <c r="L580" s="8">
        <v>161.79851576994434</v>
      </c>
      <c r="M580" s="8">
        <v>862.0740259740262</v>
      </c>
      <c r="N580" s="1">
        <v>13703.465306122447</v>
      </c>
    </row>
    <row r="581" spans="1:14" ht="15" x14ac:dyDescent="0.25">
      <c r="A581" s="3" t="str">
        <f>A580</f>
        <v>1620</v>
      </c>
      <c r="B581" s="3" t="str">
        <f t="shared" ref="B581" si="189">B580</f>
        <v>LAS AAGUILAR REOR</v>
      </c>
      <c r="C581" s="6" t="str">
        <f t="shared" ref="C581" si="190">C580</f>
        <v xml:space="preserve">$ </v>
      </c>
      <c r="D581" s="6" t="s">
        <v>699</v>
      </c>
      <c r="F581" s="17">
        <v>114</v>
      </c>
      <c r="G581" s="8">
        <v>11790.44052631579</v>
      </c>
      <c r="H581" s="8">
        <v>196.35087719298247</v>
      </c>
      <c r="I581" s="8">
        <v>0</v>
      </c>
      <c r="J581" s="8">
        <v>3.2094736842105265</v>
      </c>
      <c r="K581" s="8">
        <v>0</v>
      </c>
      <c r="L581" s="8">
        <v>152.99894736842106</v>
      </c>
      <c r="M581" s="8">
        <v>815.18929824561417</v>
      </c>
      <c r="N581" s="1">
        <v>12958.189122807016</v>
      </c>
    </row>
    <row r="582" spans="1:14" s="19" customFormat="1" x14ac:dyDescent="0.2">
      <c r="A582" s="3" t="s">
        <v>114</v>
      </c>
      <c r="B582" s="3" t="s">
        <v>583</v>
      </c>
      <c r="C582" s="17" t="s">
        <v>201</v>
      </c>
      <c r="D582" s="2" t="s">
        <v>200</v>
      </c>
      <c r="E582" s="17"/>
      <c r="F582" s="17"/>
      <c r="G582" s="18">
        <v>47.482684910524085</v>
      </c>
      <c r="H582" s="18">
        <v>0.79074796339036191</v>
      </c>
      <c r="I582" s="18">
        <v>0</v>
      </c>
      <c r="J582" s="18">
        <v>1.2925253075646247E-2</v>
      </c>
      <c r="K582" s="18">
        <v>0</v>
      </c>
      <c r="L582" s="18">
        <v>0.61616025230964466</v>
      </c>
      <c r="M582" s="18">
        <v>3.282945747839908</v>
      </c>
      <c r="N582" s="18">
        <v>52.185464127139646</v>
      </c>
    </row>
    <row r="583" spans="1:14" x14ac:dyDescent="0.2">
      <c r="A583" s="3" t="s">
        <v>114</v>
      </c>
      <c r="B583" s="3" t="s">
        <v>583</v>
      </c>
      <c r="C583" s="6"/>
      <c r="D583" s="6"/>
      <c r="E583" s="17"/>
      <c r="F583" s="17"/>
      <c r="G583" s="8"/>
      <c r="H583" s="8"/>
      <c r="I583" s="8"/>
      <c r="J583" s="8"/>
      <c r="K583" s="8"/>
      <c r="L583" s="8"/>
      <c r="M583" s="8"/>
      <c r="N583" s="8"/>
    </row>
    <row r="584" spans="1:14" x14ac:dyDescent="0.2">
      <c r="A584" s="11" t="s">
        <v>80</v>
      </c>
      <c r="B584" s="11" t="s">
        <v>584</v>
      </c>
      <c r="C584" s="12"/>
      <c r="D584" s="7" t="s">
        <v>331</v>
      </c>
      <c r="E584" s="20" t="s">
        <v>332</v>
      </c>
      <c r="F584" s="20"/>
      <c r="G584" s="13"/>
      <c r="H584" s="13"/>
      <c r="I584" s="13"/>
      <c r="J584" s="13"/>
      <c r="K584" s="13"/>
      <c r="L584" s="13"/>
      <c r="M584" s="13"/>
      <c r="N584" s="13"/>
    </row>
    <row r="585" spans="1:14" s="16" customFormat="1" ht="15" x14ac:dyDescent="0.25">
      <c r="A585" s="3" t="s">
        <v>80</v>
      </c>
      <c r="B585" s="3" t="s">
        <v>584</v>
      </c>
      <c r="C585" s="14" t="s">
        <v>202</v>
      </c>
      <c r="D585" s="15" t="s">
        <v>203</v>
      </c>
      <c r="G585" s="1">
        <v>3820693.76</v>
      </c>
      <c r="H585" s="1">
        <v>25368</v>
      </c>
      <c r="I585" s="1">
        <v>0</v>
      </c>
      <c r="J585" s="1">
        <v>0</v>
      </c>
      <c r="K585" s="1">
        <v>0</v>
      </c>
      <c r="L585" s="1">
        <v>21377.33</v>
      </c>
      <c r="M585" s="1">
        <v>331447.5</v>
      </c>
      <c r="N585" s="1">
        <v>4198886.59</v>
      </c>
    </row>
    <row r="586" spans="1:14" ht="15" x14ac:dyDescent="0.25">
      <c r="A586" s="3" t="s">
        <v>80</v>
      </c>
      <c r="B586" s="3" t="s">
        <v>584</v>
      </c>
      <c r="C586" s="6" t="s">
        <v>202</v>
      </c>
      <c r="D586" s="6" t="s">
        <v>698</v>
      </c>
      <c r="E586" s="17"/>
      <c r="F586" s="17">
        <v>501</v>
      </c>
      <c r="G586" s="8">
        <v>7626.1352495009978</v>
      </c>
      <c r="H586" s="8">
        <v>50.634730538922156</v>
      </c>
      <c r="I586" s="8">
        <v>0</v>
      </c>
      <c r="J586" s="8">
        <v>0</v>
      </c>
      <c r="K586" s="8">
        <v>0</v>
      </c>
      <c r="L586" s="8">
        <v>42.669321357285433</v>
      </c>
      <c r="M586" s="8">
        <v>661.57185628742513</v>
      </c>
      <c r="N586" s="1">
        <v>8381.0111576846302</v>
      </c>
    </row>
    <row r="587" spans="1:14" ht="15" x14ac:dyDescent="0.25">
      <c r="A587" s="3" t="str">
        <f>A586</f>
        <v>1750</v>
      </c>
      <c r="B587" s="3" t="str">
        <f t="shared" ref="B587" si="191">B586</f>
        <v>LAS ABRANSON REOR</v>
      </c>
      <c r="C587" s="6" t="str">
        <f t="shared" ref="C587" si="192">C586</f>
        <v xml:space="preserve">$ </v>
      </c>
      <c r="D587" s="6" t="s">
        <v>699</v>
      </c>
      <c r="F587" s="17">
        <v>502</v>
      </c>
      <c r="G587" s="8">
        <v>7610.9437450199202</v>
      </c>
      <c r="H587" s="8">
        <v>50.533864541832671</v>
      </c>
      <c r="I587" s="8">
        <v>0</v>
      </c>
      <c r="J587" s="8">
        <v>0</v>
      </c>
      <c r="K587" s="8">
        <v>0</v>
      </c>
      <c r="L587" s="8">
        <v>42.584322709163352</v>
      </c>
      <c r="M587" s="8">
        <v>660.25398406374507</v>
      </c>
      <c r="N587" s="1">
        <v>8364.3159163346609</v>
      </c>
    </row>
    <row r="588" spans="1:14" s="19" customFormat="1" x14ac:dyDescent="0.2">
      <c r="A588" s="3" t="s">
        <v>80</v>
      </c>
      <c r="B588" s="3" t="s">
        <v>584</v>
      </c>
      <c r="C588" s="17" t="s">
        <v>201</v>
      </c>
      <c r="D588" s="2" t="s">
        <v>200</v>
      </c>
      <c r="E588" s="17"/>
      <c r="F588" s="17"/>
      <c r="G588" s="18">
        <v>68.914833943405654</v>
      </c>
      <c r="H588" s="18">
        <v>0.45756912678505668</v>
      </c>
      <c r="I588" s="18">
        <v>0</v>
      </c>
      <c r="J588" s="18">
        <v>0</v>
      </c>
      <c r="K588" s="18">
        <v>0</v>
      </c>
      <c r="L588" s="18">
        <v>0.38558838777578036</v>
      </c>
      <c r="M588" s="18">
        <v>5.9784036246487728</v>
      </c>
      <c r="N588" s="18">
        <v>75.736395082615275</v>
      </c>
    </row>
    <row r="589" spans="1:14" x14ac:dyDescent="0.2">
      <c r="A589" s="3" t="s">
        <v>80</v>
      </c>
      <c r="B589" s="3" t="s">
        <v>584</v>
      </c>
      <c r="C589" s="6"/>
      <c r="D589" s="6"/>
      <c r="E589" s="17"/>
      <c r="F589" s="17"/>
      <c r="G589" s="8"/>
      <c r="H589" s="8"/>
      <c r="I589" s="8"/>
      <c r="J589" s="8"/>
      <c r="K589" s="8"/>
      <c r="L589" s="8"/>
      <c r="M589" s="8"/>
      <c r="N589" s="8"/>
    </row>
    <row r="590" spans="1:14" x14ac:dyDescent="0.2">
      <c r="A590" s="11" t="s">
        <v>188</v>
      </c>
      <c r="B590" s="11" t="s">
        <v>585</v>
      </c>
      <c r="C590" s="12"/>
      <c r="D590" s="7" t="s">
        <v>331</v>
      </c>
      <c r="E590" s="20" t="s">
        <v>330</v>
      </c>
      <c r="F590" s="20"/>
      <c r="G590" s="13"/>
      <c r="H590" s="13"/>
      <c r="I590" s="13"/>
      <c r="J590" s="13"/>
      <c r="K590" s="13"/>
      <c r="L590" s="13"/>
      <c r="M590" s="13"/>
      <c r="N590" s="13"/>
    </row>
    <row r="591" spans="1:14" s="16" customFormat="1" ht="15" x14ac:dyDescent="0.25">
      <c r="A591" s="3" t="s">
        <v>188</v>
      </c>
      <c r="B591" s="3" t="s">
        <v>585</v>
      </c>
      <c r="C591" s="14" t="s">
        <v>202</v>
      </c>
      <c r="D591" s="15" t="s">
        <v>203</v>
      </c>
      <c r="G591" s="1">
        <v>511197.62</v>
      </c>
      <c r="H591" s="1">
        <v>4973</v>
      </c>
      <c r="I591" s="1">
        <v>0</v>
      </c>
      <c r="J591" s="1">
        <v>0</v>
      </c>
      <c r="K591" s="1">
        <v>0</v>
      </c>
      <c r="L591" s="1">
        <v>22040.67</v>
      </c>
      <c r="M591" s="1">
        <v>48652.47</v>
      </c>
      <c r="N591" s="1">
        <v>586863.76</v>
      </c>
    </row>
    <row r="592" spans="1:14" ht="15" x14ac:dyDescent="0.25">
      <c r="A592" s="3" t="s">
        <v>188</v>
      </c>
      <c r="B592" s="3" t="s">
        <v>585</v>
      </c>
      <c r="C592" s="6" t="s">
        <v>202</v>
      </c>
      <c r="D592" s="6" t="s">
        <v>698</v>
      </c>
      <c r="E592" s="17"/>
      <c r="F592" s="17">
        <v>50</v>
      </c>
      <c r="G592" s="8">
        <v>10223.9524</v>
      </c>
      <c r="H592" s="8">
        <v>99.46</v>
      </c>
      <c r="I592" s="8">
        <v>0</v>
      </c>
      <c r="J592" s="8">
        <v>0</v>
      </c>
      <c r="K592" s="8">
        <v>0</v>
      </c>
      <c r="L592" s="8">
        <v>440.81339999999994</v>
      </c>
      <c r="M592" s="8">
        <v>973.04939999999999</v>
      </c>
      <c r="N592" s="1">
        <v>11737.2752</v>
      </c>
    </row>
    <row r="593" spans="1:14" ht="15" x14ac:dyDescent="0.25">
      <c r="A593" s="3" t="str">
        <f>A592</f>
        <v>1760</v>
      </c>
      <c r="B593" s="3" t="str">
        <f t="shared" ref="B593" si="193">B592</f>
        <v>LAS AKIM REORGANI</v>
      </c>
      <c r="C593" s="6" t="str">
        <f t="shared" ref="C593" si="194">C592</f>
        <v xml:space="preserve">$ </v>
      </c>
      <c r="D593" s="6" t="s">
        <v>699</v>
      </c>
      <c r="F593" s="17">
        <v>32</v>
      </c>
      <c r="G593" s="8">
        <v>15974.925625</v>
      </c>
      <c r="H593" s="8">
        <v>155.40625</v>
      </c>
      <c r="I593" s="8">
        <v>0</v>
      </c>
      <c r="J593" s="8">
        <v>0</v>
      </c>
      <c r="K593" s="8">
        <v>0</v>
      </c>
      <c r="L593" s="8">
        <v>688.77093749999995</v>
      </c>
      <c r="M593" s="8">
        <v>1520.3896875</v>
      </c>
      <c r="N593" s="1">
        <v>18339.4925</v>
      </c>
    </row>
    <row r="594" spans="1:14" s="19" customFormat="1" x14ac:dyDescent="0.2">
      <c r="A594" s="3" t="s">
        <v>188</v>
      </c>
      <c r="B594" s="3" t="s">
        <v>585</v>
      </c>
      <c r="C594" s="17" t="s">
        <v>201</v>
      </c>
      <c r="D594" s="2" t="s">
        <v>200</v>
      </c>
      <c r="E594" s="17"/>
      <c r="F594" s="17"/>
      <c r="G594" s="18">
        <v>30.227575082376138</v>
      </c>
      <c r="H594" s="18">
        <v>0.29405796311151944</v>
      </c>
      <c r="I594" s="18">
        <v>0</v>
      </c>
      <c r="J594" s="18">
        <v>0</v>
      </c>
      <c r="K594" s="18">
        <v>0</v>
      </c>
      <c r="L594" s="18">
        <v>1.3032846422306801</v>
      </c>
      <c r="M594" s="18">
        <v>2.8768643129990559</v>
      </c>
      <c r="N594" s="18">
        <v>34.701782000717394</v>
      </c>
    </row>
    <row r="595" spans="1:14" x14ac:dyDescent="0.2">
      <c r="A595" s="3" t="s">
        <v>188</v>
      </c>
      <c r="B595" s="3" t="s">
        <v>585</v>
      </c>
      <c r="C595" s="6"/>
      <c r="D595" s="6"/>
      <c r="E595" s="17"/>
      <c r="F595" s="17"/>
      <c r="G595" s="8"/>
      <c r="H595" s="8"/>
      <c r="I595" s="8"/>
      <c r="J595" s="8"/>
      <c r="K595" s="8"/>
      <c r="L595" s="8"/>
      <c r="M595" s="8"/>
      <c r="N595" s="8"/>
    </row>
    <row r="596" spans="1:14" x14ac:dyDescent="0.2">
      <c r="A596" s="11" t="s">
        <v>161</v>
      </c>
      <c r="B596" s="11" t="s">
        <v>586</v>
      </c>
      <c r="C596" s="12"/>
      <c r="D596" s="7" t="s">
        <v>327</v>
      </c>
      <c r="E596" s="20" t="s">
        <v>329</v>
      </c>
      <c r="F596" s="20"/>
      <c r="G596" s="13"/>
      <c r="H596" s="13"/>
      <c r="I596" s="13"/>
      <c r="J596" s="13"/>
      <c r="K596" s="13"/>
      <c r="L596" s="13"/>
      <c r="M596" s="13"/>
      <c r="N596" s="13"/>
    </row>
    <row r="597" spans="1:14" s="16" customFormat="1" ht="15" x14ac:dyDescent="0.25">
      <c r="A597" s="3" t="s">
        <v>161</v>
      </c>
      <c r="B597" s="3" t="s">
        <v>586</v>
      </c>
      <c r="C597" s="14" t="s">
        <v>202</v>
      </c>
      <c r="D597" s="15" t="s">
        <v>203</v>
      </c>
      <c r="G597" s="1">
        <v>1530828</v>
      </c>
      <c r="H597" s="1">
        <v>0</v>
      </c>
      <c r="I597" s="1">
        <v>0</v>
      </c>
      <c r="J597" s="1">
        <v>0</v>
      </c>
      <c r="K597" s="1">
        <v>0</v>
      </c>
      <c r="L597" s="1">
        <v>35407.79</v>
      </c>
      <c r="M597" s="1">
        <v>135862.39999999997</v>
      </c>
      <c r="N597" s="1">
        <v>1702098.19</v>
      </c>
    </row>
    <row r="598" spans="1:14" ht="15" x14ac:dyDescent="0.25">
      <c r="A598" s="3" t="s">
        <v>161</v>
      </c>
      <c r="B598" s="3" t="s">
        <v>586</v>
      </c>
      <c r="C598" s="6" t="s">
        <v>202</v>
      </c>
      <c r="D598" s="6" t="s">
        <v>698</v>
      </c>
      <c r="E598" s="17"/>
      <c r="F598" s="17">
        <v>198.2</v>
      </c>
      <c r="G598" s="8">
        <v>7723.6528758829472</v>
      </c>
      <c r="H598" s="8">
        <v>0</v>
      </c>
      <c r="I598" s="8">
        <v>0</v>
      </c>
      <c r="J598" s="8">
        <v>0</v>
      </c>
      <c r="K598" s="8">
        <v>0</v>
      </c>
      <c r="L598" s="8">
        <v>178.64677093844602</v>
      </c>
      <c r="M598" s="8">
        <v>685.48133198789083</v>
      </c>
      <c r="N598" s="1">
        <v>8587.7809788092836</v>
      </c>
    </row>
    <row r="599" spans="1:14" ht="15" x14ac:dyDescent="0.25">
      <c r="A599" s="3" t="str">
        <f>A598</f>
        <v>1780</v>
      </c>
      <c r="B599" s="3" t="str">
        <f t="shared" ref="B599" si="195">B598</f>
        <v>LINCOGENOA-HUGO C</v>
      </c>
      <c r="C599" s="6" t="str">
        <f t="shared" ref="C599" si="196">C598</f>
        <v xml:space="preserve">$ </v>
      </c>
      <c r="D599" s="6" t="s">
        <v>699</v>
      </c>
      <c r="F599" s="17">
        <v>213</v>
      </c>
      <c r="G599" s="8">
        <v>7186.9859154929582</v>
      </c>
      <c r="H599" s="8">
        <v>0</v>
      </c>
      <c r="I599" s="8">
        <v>0</v>
      </c>
      <c r="J599" s="8">
        <v>0</v>
      </c>
      <c r="K599" s="8">
        <v>0</v>
      </c>
      <c r="L599" s="8">
        <v>166.23375586854459</v>
      </c>
      <c r="M599" s="8">
        <v>637.85164319248815</v>
      </c>
      <c r="N599" s="1">
        <v>7991.0713145539903</v>
      </c>
    </row>
    <row r="600" spans="1:14" s="19" customFormat="1" x14ac:dyDescent="0.2">
      <c r="A600" s="3" t="s">
        <v>161</v>
      </c>
      <c r="B600" s="3" t="s">
        <v>586</v>
      </c>
      <c r="C600" s="17" t="s">
        <v>201</v>
      </c>
      <c r="D600" s="2" t="s">
        <v>200</v>
      </c>
      <c r="E600" s="17"/>
      <c r="F600" s="17"/>
      <c r="G600" s="18">
        <v>38.051896458358414</v>
      </c>
      <c r="H600" s="18">
        <v>0</v>
      </c>
      <c r="I600" s="18">
        <v>0</v>
      </c>
      <c r="J600" s="18">
        <v>0</v>
      </c>
      <c r="K600" s="18">
        <v>0</v>
      </c>
      <c r="L600" s="18">
        <v>0.88013386147842776</v>
      </c>
      <c r="M600" s="18">
        <v>3.3771409834312367</v>
      </c>
      <c r="N600" s="18">
        <v>42.30917130326808</v>
      </c>
    </row>
    <row r="601" spans="1:14" x14ac:dyDescent="0.2">
      <c r="A601" s="3" t="s">
        <v>161</v>
      </c>
      <c r="B601" s="3" t="s">
        <v>586</v>
      </c>
      <c r="C601" s="6"/>
      <c r="D601" s="6"/>
      <c r="E601" s="17"/>
      <c r="F601" s="17"/>
      <c r="G601" s="8"/>
      <c r="H601" s="8"/>
      <c r="I601" s="8"/>
      <c r="J601" s="8"/>
      <c r="K601" s="8"/>
      <c r="L601" s="8"/>
      <c r="M601" s="8"/>
      <c r="N601" s="8"/>
    </row>
    <row r="602" spans="1:14" x14ac:dyDescent="0.2">
      <c r="A602" s="11" t="s">
        <v>115</v>
      </c>
      <c r="B602" s="11" t="s">
        <v>587</v>
      </c>
      <c r="C602" s="12"/>
      <c r="D602" s="7" t="s">
        <v>327</v>
      </c>
      <c r="E602" s="20" t="s">
        <v>328</v>
      </c>
      <c r="F602" s="20"/>
      <c r="G602" s="13"/>
      <c r="H602" s="13"/>
      <c r="I602" s="13"/>
      <c r="J602" s="13"/>
      <c r="K602" s="13"/>
      <c r="L602" s="13"/>
      <c r="M602" s="13"/>
      <c r="N602" s="13"/>
    </row>
    <row r="603" spans="1:14" s="16" customFormat="1" ht="15" x14ac:dyDescent="0.25">
      <c r="A603" s="3" t="s">
        <v>115</v>
      </c>
      <c r="B603" s="3" t="s">
        <v>587</v>
      </c>
      <c r="C603" s="14" t="s">
        <v>202</v>
      </c>
      <c r="D603" s="15" t="s">
        <v>203</v>
      </c>
      <c r="G603" s="1">
        <v>2455477.48</v>
      </c>
      <c r="H603" s="1">
        <v>0</v>
      </c>
      <c r="I603" s="1">
        <v>0</v>
      </c>
      <c r="J603" s="1">
        <v>10610.48</v>
      </c>
      <c r="K603" s="1">
        <v>0</v>
      </c>
      <c r="L603" s="1">
        <v>38869.68</v>
      </c>
      <c r="M603" s="1">
        <v>809527.66999999993</v>
      </c>
      <c r="N603" s="1">
        <v>3314485.31</v>
      </c>
    </row>
    <row r="604" spans="1:14" ht="15" x14ac:dyDescent="0.25">
      <c r="A604" s="3" t="s">
        <v>115</v>
      </c>
      <c r="B604" s="3" t="s">
        <v>587</v>
      </c>
      <c r="C604" s="6" t="s">
        <v>202</v>
      </c>
      <c r="D604" s="6" t="s">
        <v>698</v>
      </c>
      <c r="E604" s="17"/>
      <c r="F604" s="17">
        <v>474.1</v>
      </c>
      <c r="G604" s="8">
        <v>5179.2395697110314</v>
      </c>
      <c r="H604" s="8">
        <v>0</v>
      </c>
      <c r="I604" s="8">
        <v>0</v>
      </c>
      <c r="J604" s="8">
        <v>22.380257329677281</v>
      </c>
      <c r="K604" s="8">
        <v>0</v>
      </c>
      <c r="L604" s="8">
        <v>81.986247627082889</v>
      </c>
      <c r="M604" s="8">
        <v>1707.5040497785276</v>
      </c>
      <c r="N604" s="1">
        <v>6991.1101244463189</v>
      </c>
    </row>
    <row r="605" spans="1:14" ht="15" x14ac:dyDescent="0.25">
      <c r="A605" s="3" t="str">
        <f>A604</f>
        <v>1790</v>
      </c>
      <c r="B605" s="3" t="str">
        <f t="shared" ref="B605" si="197">B604</f>
        <v>LINCOLIMON RE-4J</v>
      </c>
      <c r="C605" s="6" t="str">
        <f t="shared" ref="C605" si="198">C604</f>
        <v xml:space="preserve">$ </v>
      </c>
      <c r="D605" s="6" t="s">
        <v>699</v>
      </c>
      <c r="F605" s="17">
        <v>448</v>
      </c>
      <c r="G605" s="8">
        <v>5480.9765178571424</v>
      </c>
      <c r="H605" s="8">
        <v>0</v>
      </c>
      <c r="I605" s="8">
        <v>0</v>
      </c>
      <c r="J605" s="8">
        <v>23.68410714285714</v>
      </c>
      <c r="K605" s="8">
        <v>0</v>
      </c>
      <c r="L605" s="8">
        <v>86.762678571428566</v>
      </c>
      <c r="M605" s="8">
        <v>1806.9814062499997</v>
      </c>
      <c r="N605" s="1">
        <v>7398.4047098214287</v>
      </c>
    </row>
    <row r="606" spans="1:14" s="19" customFormat="1" x14ac:dyDescent="0.2">
      <c r="A606" s="3" t="s">
        <v>115</v>
      </c>
      <c r="B606" s="3" t="s">
        <v>587</v>
      </c>
      <c r="C606" s="17" t="s">
        <v>201</v>
      </c>
      <c r="D606" s="2" t="s">
        <v>200</v>
      </c>
      <c r="E606" s="17"/>
      <c r="F606" s="17"/>
      <c r="G606" s="18">
        <v>32.810638170453593</v>
      </c>
      <c r="H606" s="18">
        <v>0</v>
      </c>
      <c r="I606" s="18">
        <v>0</v>
      </c>
      <c r="J606" s="18">
        <v>0.14177960210607773</v>
      </c>
      <c r="K606" s="18">
        <v>0</v>
      </c>
      <c r="L606" s="18">
        <v>0.51938534019107208</v>
      </c>
      <c r="M606" s="18">
        <v>10.817089419749172</v>
      </c>
      <c r="N606" s="18">
        <v>44.288892532499915</v>
      </c>
    </row>
    <row r="607" spans="1:14" x14ac:dyDescent="0.2">
      <c r="A607" s="3" t="s">
        <v>115</v>
      </c>
      <c r="B607" s="3" t="s">
        <v>587</v>
      </c>
      <c r="C607" s="6"/>
      <c r="D607" s="6"/>
      <c r="E607" s="17"/>
      <c r="F607" s="17"/>
      <c r="G607" s="8"/>
      <c r="H607" s="8"/>
      <c r="I607" s="8"/>
      <c r="J607" s="8"/>
      <c r="K607" s="8"/>
      <c r="L607" s="8"/>
      <c r="M607" s="8"/>
      <c r="N607" s="8"/>
    </row>
    <row r="608" spans="1:14" x14ac:dyDescent="0.2">
      <c r="A608" s="11" t="s">
        <v>105</v>
      </c>
      <c r="B608" s="11" t="s">
        <v>588</v>
      </c>
      <c r="C608" s="12"/>
      <c r="D608" s="7" t="s">
        <v>327</v>
      </c>
      <c r="E608" s="20" t="s">
        <v>326</v>
      </c>
      <c r="F608" s="20"/>
      <c r="G608" s="13"/>
      <c r="H608" s="13"/>
      <c r="I608" s="13"/>
      <c r="J608" s="13"/>
      <c r="K608" s="13"/>
      <c r="L608" s="13"/>
      <c r="M608" s="13"/>
      <c r="N608" s="13"/>
    </row>
    <row r="609" spans="1:14" s="16" customFormat="1" ht="15" x14ac:dyDescent="0.25">
      <c r="A609" s="3" t="s">
        <v>105</v>
      </c>
      <c r="B609" s="3" t="s">
        <v>588</v>
      </c>
      <c r="C609" s="14" t="s">
        <v>202</v>
      </c>
      <c r="D609" s="15" t="s">
        <v>203</v>
      </c>
      <c r="G609" s="1">
        <v>714054.62</v>
      </c>
      <c r="H609" s="1">
        <v>0</v>
      </c>
      <c r="I609" s="1">
        <v>0</v>
      </c>
      <c r="J609" s="1">
        <v>0</v>
      </c>
      <c r="K609" s="1">
        <v>0</v>
      </c>
      <c r="L609" s="1">
        <v>29787.8</v>
      </c>
      <c r="M609" s="1">
        <v>55042.8</v>
      </c>
      <c r="N609" s="1">
        <v>798885.22000000009</v>
      </c>
    </row>
    <row r="610" spans="1:14" ht="15" x14ac:dyDescent="0.25">
      <c r="A610" s="3" t="s">
        <v>105</v>
      </c>
      <c r="B610" s="3" t="s">
        <v>588</v>
      </c>
      <c r="C610" s="6" t="s">
        <v>202</v>
      </c>
      <c r="D610" s="6" t="s">
        <v>698</v>
      </c>
      <c r="E610" s="17"/>
      <c r="F610" s="17">
        <v>50</v>
      </c>
      <c r="G610" s="8">
        <v>14281.0924</v>
      </c>
      <c r="H610" s="8">
        <v>0</v>
      </c>
      <c r="I610" s="8">
        <v>0</v>
      </c>
      <c r="J610" s="8">
        <v>0</v>
      </c>
      <c r="K610" s="8">
        <v>0</v>
      </c>
      <c r="L610" s="8">
        <v>595.75599999999997</v>
      </c>
      <c r="M610" s="8">
        <v>1100.856</v>
      </c>
      <c r="N610" s="1">
        <v>15977.704400000002</v>
      </c>
    </row>
    <row r="611" spans="1:14" ht="15" x14ac:dyDescent="0.25">
      <c r="A611" s="3" t="str">
        <f>A610</f>
        <v>1810</v>
      </c>
      <c r="B611" s="3" t="str">
        <f t="shared" ref="B611" si="199">B610</f>
        <v>LINCOKARVAL RE-23</v>
      </c>
      <c r="C611" s="6" t="str">
        <f t="shared" ref="C611" si="200">C610</f>
        <v xml:space="preserve">$ </v>
      </c>
      <c r="D611" s="6" t="s">
        <v>699</v>
      </c>
      <c r="F611" s="17">
        <v>43</v>
      </c>
      <c r="G611" s="8">
        <v>16605.921395348836</v>
      </c>
      <c r="H611" s="8">
        <v>0</v>
      </c>
      <c r="I611" s="8">
        <v>0</v>
      </c>
      <c r="J611" s="8">
        <v>0</v>
      </c>
      <c r="K611" s="8">
        <v>0</v>
      </c>
      <c r="L611" s="8">
        <v>692.73953488372092</v>
      </c>
      <c r="M611" s="8">
        <v>1280.0651162790698</v>
      </c>
      <c r="N611" s="1">
        <v>18578.726046511631</v>
      </c>
    </row>
    <row r="612" spans="1:14" s="19" customFormat="1" x14ac:dyDescent="0.2">
      <c r="A612" s="3" t="s">
        <v>105</v>
      </c>
      <c r="B612" s="3" t="s">
        <v>588</v>
      </c>
      <c r="C612" s="17" t="s">
        <v>201</v>
      </c>
      <c r="D612" s="2" t="s">
        <v>200</v>
      </c>
      <c r="E612" s="17"/>
      <c r="F612" s="17"/>
      <c r="G612" s="18">
        <v>55.206390079171655</v>
      </c>
      <c r="H612" s="18">
        <v>0</v>
      </c>
      <c r="I612" s="18">
        <v>0</v>
      </c>
      <c r="J612" s="18">
        <v>0</v>
      </c>
      <c r="K612" s="18">
        <v>0</v>
      </c>
      <c r="L612" s="18">
        <v>2.303012767287115</v>
      </c>
      <c r="M612" s="18">
        <v>4.2555768182689295</v>
      </c>
      <c r="N612" s="18">
        <v>61.764979664727704</v>
      </c>
    </row>
    <row r="613" spans="1:14" x14ac:dyDescent="0.2">
      <c r="A613" s="3" t="s">
        <v>105</v>
      </c>
      <c r="B613" s="3" t="s">
        <v>588</v>
      </c>
      <c r="C613" s="6"/>
      <c r="D613" s="6"/>
      <c r="E613" s="17"/>
      <c r="F613" s="17"/>
      <c r="G613" s="8"/>
      <c r="H613" s="8"/>
      <c r="I613" s="8"/>
      <c r="J613" s="8"/>
      <c r="K613" s="8"/>
      <c r="L613" s="8"/>
      <c r="M613" s="8"/>
      <c r="N613" s="8"/>
    </row>
    <row r="614" spans="1:14" x14ac:dyDescent="0.2">
      <c r="A614" s="11" t="s">
        <v>137</v>
      </c>
      <c r="B614" s="11" t="s">
        <v>589</v>
      </c>
      <c r="C614" s="12"/>
      <c r="D614" s="7" t="s">
        <v>322</v>
      </c>
      <c r="E614" s="20" t="s">
        <v>325</v>
      </c>
      <c r="F614" s="20"/>
      <c r="G614" s="13"/>
      <c r="H614" s="13"/>
      <c r="I614" s="13"/>
      <c r="J614" s="13"/>
      <c r="K614" s="13"/>
      <c r="L614" s="13"/>
      <c r="M614" s="13"/>
      <c r="N614" s="13"/>
    </row>
    <row r="615" spans="1:14" s="16" customFormat="1" ht="15" x14ac:dyDescent="0.25">
      <c r="A615" s="3" t="s">
        <v>137</v>
      </c>
      <c r="B615" s="3" t="s">
        <v>589</v>
      </c>
      <c r="C615" s="14" t="s">
        <v>202</v>
      </c>
      <c r="D615" s="15" t="s">
        <v>203</v>
      </c>
      <c r="G615" s="1">
        <v>11399091.720000001</v>
      </c>
      <c r="H615" s="1">
        <v>114579</v>
      </c>
      <c r="I615" s="1">
        <v>775126.45</v>
      </c>
      <c r="J615" s="1">
        <v>25611.45</v>
      </c>
      <c r="K615" s="1">
        <v>39726.75</v>
      </c>
      <c r="L615" s="1">
        <v>122173</v>
      </c>
      <c r="M615" s="1">
        <v>1033295.49</v>
      </c>
      <c r="N615" s="1">
        <v>13509603.859999999</v>
      </c>
    </row>
    <row r="616" spans="1:14" ht="15" x14ac:dyDescent="0.25">
      <c r="A616" s="3" t="s">
        <v>137</v>
      </c>
      <c r="B616" s="3" t="s">
        <v>589</v>
      </c>
      <c r="C616" s="6" t="s">
        <v>202</v>
      </c>
      <c r="D616" s="6" t="s">
        <v>698</v>
      </c>
      <c r="E616" s="17"/>
      <c r="F616" s="17">
        <v>2065.6999999999998</v>
      </c>
      <c r="G616" s="8">
        <v>5518.270668538511</v>
      </c>
      <c r="H616" s="8">
        <v>55.467396040083273</v>
      </c>
      <c r="I616" s="8">
        <v>375.23669942392411</v>
      </c>
      <c r="J616" s="8">
        <v>12.398436365396719</v>
      </c>
      <c r="K616" s="8">
        <v>19.231616401219927</v>
      </c>
      <c r="L616" s="8">
        <v>59.143631698697781</v>
      </c>
      <c r="M616" s="8">
        <v>500.2156605509029</v>
      </c>
      <c r="N616" s="1">
        <v>6539.9641090187351</v>
      </c>
    </row>
    <row r="617" spans="1:14" ht="15" x14ac:dyDescent="0.25">
      <c r="A617" s="3" t="str">
        <f>A616</f>
        <v>1828</v>
      </c>
      <c r="B617" s="3" t="str">
        <f t="shared" ref="B617" si="201">B616</f>
        <v>LOGANVALLEY RE-1</v>
      </c>
      <c r="C617" s="6" t="str">
        <f t="shared" ref="C617" si="202">C616</f>
        <v xml:space="preserve">$ </v>
      </c>
      <c r="D617" s="6" t="s">
        <v>699</v>
      </c>
      <c r="F617" s="17">
        <v>1996</v>
      </c>
      <c r="G617" s="8">
        <v>5710.9677955911829</v>
      </c>
      <c r="H617" s="8">
        <v>57.40430861723447</v>
      </c>
      <c r="I617" s="8">
        <v>388.33990480961921</v>
      </c>
      <c r="J617" s="8">
        <v>12.831387775551102</v>
      </c>
      <c r="K617" s="8">
        <v>19.903181362725451</v>
      </c>
      <c r="L617" s="8">
        <v>61.208917835671343</v>
      </c>
      <c r="M617" s="8">
        <v>517.68311122244484</v>
      </c>
      <c r="N617" s="1">
        <v>6768.3386072144285</v>
      </c>
    </row>
    <row r="618" spans="1:14" s="19" customFormat="1" x14ac:dyDescent="0.2">
      <c r="A618" s="3" t="s">
        <v>137</v>
      </c>
      <c r="B618" s="3" t="s">
        <v>589</v>
      </c>
      <c r="C618" s="17" t="s">
        <v>201</v>
      </c>
      <c r="D618" s="2" t="s">
        <v>200</v>
      </c>
      <c r="E618" s="17"/>
      <c r="F618" s="17"/>
      <c r="G618" s="18">
        <v>41.017232347076302</v>
      </c>
      <c r="H618" s="18">
        <v>0.41228841565068619</v>
      </c>
      <c r="I618" s="18">
        <v>2.7891293867064717</v>
      </c>
      <c r="J618" s="18">
        <v>9.2157412292102114E-2</v>
      </c>
      <c r="K618" s="18">
        <v>0.14294834844474905</v>
      </c>
      <c r="L618" s="18">
        <v>0.43961382631451912</v>
      </c>
      <c r="M618" s="18">
        <v>3.7180963393911579</v>
      </c>
      <c r="N618" s="18">
        <v>48.611466075875988</v>
      </c>
    </row>
    <row r="619" spans="1:14" x14ac:dyDescent="0.2">
      <c r="A619" s="3" t="s">
        <v>137</v>
      </c>
      <c r="B619" s="3" t="s">
        <v>589</v>
      </c>
      <c r="C619" s="6"/>
      <c r="D619" s="6"/>
      <c r="E619" s="17"/>
      <c r="F619" s="17"/>
      <c r="G619" s="8"/>
      <c r="H619" s="8"/>
      <c r="I619" s="8"/>
      <c r="J619" s="8"/>
      <c r="K619" s="8"/>
      <c r="L619" s="8"/>
      <c r="M619" s="8"/>
      <c r="N619" s="8"/>
    </row>
    <row r="620" spans="1:14" x14ac:dyDescent="0.2">
      <c r="A620" s="11" t="s">
        <v>77</v>
      </c>
      <c r="B620" s="11" t="s">
        <v>590</v>
      </c>
      <c r="C620" s="12"/>
      <c r="D620" s="7" t="s">
        <v>322</v>
      </c>
      <c r="E620" s="20" t="s">
        <v>324</v>
      </c>
      <c r="F620" s="20"/>
      <c r="G620" s="13"/>
      <c r="H620" s="13"/>
      <c r="I620" s="13"/>
      <c r="J620" s="13"/>
      <c r="K620" s="13"/>
      <c r="L620" s="13"/>
      <c r="M620" s="13"/>
      <c r="N620" s="13"/>
    </row>
    <row r="621" spans="1:14" s="16" customFormat="1" ht="15" x14ac:dyDescent="0.25">
      <c r="A621" s="3" t="s">
        <v>77</v>
      </c>
      <c r="B621" s="3" t="s">
        <v>590</v>
      </c>
      <c r="C621" s="14" t="s">
        <v>202</v>
      </c>
      <c r="D621" s="15" t="s">
        <v>203</v>
      </c>
      <c r="G621" s="1">
        <v>1454596.5</v>
      </c>
      <c r="H621" s="1">
        <v>5994</v>
      </c>
      <c r="I621" s="1">
        <v>0</v>
      </c>
      <c r="J621" s="1">
        <v>0</v>
      </c>
      <c r="K621" s="1">
        <v>0</v>
      </c>
      <c r="L621" s="1">
        <v>31068.62</v>
      </c>
      <c r="M621" s="1">
        <v>214791.62999999998</v>
      </c>
      <c r="N621" s="1">
        <v>1706450.75</v>
      </c>
    </row>
    <row r="622" spans="1:14" ht="15" x14ac:dyDescent="0.25">
      <c r="A622" s="3" t="s">
        <v>77</v>
      </c>
      <c r="B622" s="3" t="s">
        <v>590</v>
      </c>
      <c r="C622" s="6" t="s">
        <v>202</v>
      </c>
      <c r="D622" s="6" t="s">
        <v>698</v>
      </c>
      <c r="E622" s="17"/>
      <c r="F622" s="17">
        <v>205.5</v>
      </c>
      <c r="G622" s="8">
        <v>7078.3284671532847</v>
      </c>
      <c r="H622" s="8">
        <v>29.167883211678831</v>
      </c>
      <c r="I622" s="8">
        <v>0</v>
      </c>
      <c r="J622" s="8">
        <v>0</v>
      </c>
      <c r="K622" s="8">
        <v>0</v>
      </c>
      <c r="L622" s="8">
        <v>151.18549878345499</v>
      </c>
      <c r="M622" s="8">
        <v>1045.2147445255473</v>
      </c>
      <c r="N622" s="1">
        <v>8303.896593673966</v>
      </c>
    </row>
    <row r="623" spans="1:14" ht="15" x14ac:dyDescent="0.25">
      <c r="A623" s="3" t="str">
        <f>A622</f>
        <v>1850</v>
      </c>
      <c r="B623" s="3" t="str">
        <f t="shared" ref="B623" si="203">B622</f>
        <v>LOGANFRENCHMAN RE</v>
      </c>
      <c r="C623" s="6" t="str">
        <f t="shared" ref="C623" si="204">C622</f>
        <v xml:space="preserve">$ </v>
      </c>
      <c r="D623" s="6" t="s">
        <v>699</v>
      </c>
      <c r="F623" s="17">
        <v>217</v>
      </c>
      <c r="G623" s="8">
        <v>6703.2096774193551</v>
      </c>
      <c r="H623" s="8">
        <v>27.622119815668203</v>
      </c>
      <c r="I623" s="8">
        <v>0</v>
      </c>
      <c r="J623" s="8">
        <v>0</v>
      </c>
      <c r="K623" s="8">
        <v>0</v>
      </c>
      <c r="L623" s="8">
        <v>143.17336405529954</v>
      </c>
      <c r="M623" s="8">
        <v>989.82317972350222</v>
      </c>
      <c r="N623" s="1">
        <v>7863.8283410138247</v>
      </c>
    </row>
    <row r="624" spans="1:14" s="19" customFormat="1" x14ac:dyDescent="0.2">
      <c r="A624" s="3" t="s">
        <v>77</v>
      </c>
      <c r="B624" s="3" t="s">
        <v>590</v>
      </c>
      <c r="C624" s="17" t="s">
        <v>201</v>
      </c>
      <c r="D624" s="2" t="s">
        <v>200</v>
      </c>
      <c r="E624" s="17"/>
      <c r="F624" s="17"/>
      <c r="G624" s="18">
        <v>39.257524903772278</v>
      </c>
      <c r="H624" s="18">
        <v>0.16176967583327131</v>
      </c>
      <c r="I624" s="18">
        <v>0</v>
      </c>
      <c r="J624" s="18">
        <v>0</v>
      </c>
      <c r="K624" s="18">
        <v>0</v>
      </c>
      <c r="L624" s="18">
        <v>0.83849859626077572</v>
      </c>
      <c r="M624" s="18">
        <v>5.7969256517851093</v>
      </c>
      <c r="N624" s="18">
        <v>46.054718827651435</v>
      </c>
    </row>
    <row r="625" spans="1:14" x14ac:dyDescent="0.2">
      <c r="A625" s="3" t="s">
        <v>77</v>
      </c>
      <c r="B625" s="3" t="s">
        <v>590</v>
      </c>
      <c r="C625" s="6"/>
      <c r="D625" s="6"/>
      <c r="E625" s="17"/>
      <c r="F625" s="17"/>
      <c r="G625" s="8"/>
      <c r="H625" s="8"/>
      <c r="I625" s="8"/>
      <c r="J625" s="8"/>
      <c r="K625" s="8"/>
      <c r="L625" s="8"/>
      <c r="M625" s="8"/>
      <c r="N625" s="8"/>
    </row>
    <row r="626" spans="1:14" x14ac:dyDescent="0.2">
      <c r="A626" s="11" t="s">
        <v>104</v>
      </c>
      <c r="B626" s="11" t="s">
        <v>591</v>
      </c>
      <c r="C626" s="12"/>
      <c r="D626" s="7" t="s">
        <v>322</v>
      </c>
      <c r="E626" s="20" t="s">
        <v>323</v>
      </c>
      <c r="F626" s="20"/>
      <c r="G626" s="13"/>
      <c r="H626" s="13"/>
      <c r="I626" s="13"/>
      <c r="J626" s="13"/>
      <c r="K626" s="13"/>
      <c r="L626" s="13"/>
      <c r="M626" s="13"/>
      <c r="N626" s="13"/>
    </row>
    <row r="627" spans="1:14" s="16" customFormat="1" ht="15" x14ac:dyDescent="0.25">
      <c r="A627" s="3" t="s">
        <v>104</v>
      </c>
      <c r="B627" s="3" t="s">
        <v>591</v>
      </c>
      <c r="C627" s="14" t="s">
        <v>202</v>
      </c>
      <c r="D627" s="15" t="s">
        <v>203</v>
      </c>
      <c r="G627" s="1">
        <v>2849629.86</v>
      </c>
      <c r="H627" s="1">
        <v>46513</v>
      </c>
      <c r="I627" s="1">
        <v>0</v>
      </c>
      <c r="J627" s="1">
        <v>731.76</v>
      </c>
      <c r="K627" s="1">
        <v>0</v>
      </c>
      <c r="L627" s="1">
        <v>34307.32</v>
      </c>
      <c r="M627" s="1">
        <v>351854.75</v>
      </c>
      <c r="N627" s="1">
        <v>3283036.6899999995</v>
      </c>
    </row>
    <row r="628" spans="1:14" ht="15" x14ac:dyDescent="0.25">
      <c r="A628" s="3" t="s">
        <v>104</v>
      </c>
      <c r="B628" s="3" t="s">
        <v>591</v>
      </c>
      <c r="C628" s="6" t="s">
        <v>202</v>
      </c>
      <c r="D628" s="6" t="s">
        <v>698</v>
      </c>
      <c r="E628" s="17"/>
      <c r="F628" s="17">
        <v>311.5</v>
      </c>
      <c r="G628" s="8">
        <v>9148.089438202247</v>
      </c>
      <c r="H628" s="8">
        <v>149.31942215088282</v>
      </c>
      <c r="I628" s="8">
        <v>0</v>
      </c>
      <c r="J628" s="8">
        <v>2.3491492776886034</v>
      </c>
      <c r="K628" s="8">
        <v>0</v>
      </c>
      <c r="L628" s="8">
        <v>110.13585874799358</v>
      </c>
      <c r="M628" s="8">
        <v>1129.5497592295344</v>
      </c>
      <c r="N628" s="1">
        <v>10539.443627608345</v>
      </c>
    </row>
    <row r="629" spans="1:14" ht="15" x14ac:dyDescent="0.25">
      <c r="A629" s="3" t="str">
        <f>A628</f>
        <v>1860</v>
      </c>
      <c r="B629" s="3" t="str">
        <f t="shared" ref="B629" si="205">B628</f>
        <v>LOGANBUFFALO RE-4</v>
      </c>
      <c r="C629" s="6" t="str">
        <f t="shared" ref="C629" si="206">C628</f>
        <v xml:space="preserve">$ </v>
      </c>
      <c r="D629" s="6" t="s">
        <v>699</v>
      </c>
      <c r="F629" s="17">
        <v>305</v>
      </c>
      <c r="G629" s="8">
        <v>9343.0487213114757</v>
      </c>
      <c r="H629" s="8">
        <v>152.50163934426229</v>
      </c>
      <c r="I629" s="8">
        <v>0</v>
      </c>
      <c r="J629" s="8">
        <v>2.3992131147540983</v>
      </c>
      <c r="K629" s="8">
        <v>0</v>
      </c>
      <c r="L629" s="8">
        <v>112.48301639344263</v>
      </c>
      <c r="M629" s="8">
        <v>1153.622131147541</v>
      </c>
      <c r="N629" s="1">
        <v>10764.054721311473</v>
      </c>
    </row>
    <row r="630" spans="1:14" s="19" customFormat="1" x14ac:dyDescent="0.2">
      <c r="A630" s="3" t="s">
        <v>104</v>
      </c>
      <c r="B630" s="3" t="s">
        <v>591</v>
      </c>
      <c r="C630" s="17" t="s">
        <v>201</v>
      </c>
      <c r="D630" s="2" t="s">
        <v>200</v>
      </c>
      <c r="E630" s="17"/>
      <c r="F630" s="17"/>
      <c r="G630" s="18">
        <v>52.948972489837232</v>
      </c>
      <c r="H630" s="18">
        <v>0.8642580539985637</v>
      </c>
      <c r="I630" s="18">
        <v>0</v>
      </c>
      <c r="J630" s="18">
        <v>1.3596832575709778E-2</v>
      </c>
      <c r="K630" s="18">
        <v>0</v>
      </c>
      <c r="L630" s="18">
        <v>0.63746431365652623</v>
      </c>
      <c r="M630" s="18">
        <v>6.5378131173037888</v>
      </c>
      <c r="N630" s="18">
        <v>61.002104807371815</v>
      </c>
    </row>
    <row r="631" spans="1:14" x14ac:dyDescent="0.2">
      <c r="A631" s="3" t="s">
        <v>104</v>
      </c>
      <c r="B631" s="3" t="s">
        <v>591</v>
      </c>
      <c r="C631" s="6"/>
      <c r="D631" s="6"/>
      <c r="E631" s="17"/>
      <c r="F631" s="17"/>
      <c r="G631" s="8"/>
      <c r="H631" s="8"/>
      <c r="I631" s="8"/>
      <c r="J631" s="8"/>
      <c r="K631" s="8"/>
      <c r="L631" s="8"/>
      <c r="M631" s="8"/>
      <c r="N631" s="8"/>
    </row>
    <row r="632" spans="1:14" x14ac:dyDescent="0.2">
      <c r="A632" s="11" t="s">
        <v>72</v>
      </c>
      <c r="B632" s="11" t="s">
        <v>592</v>
      </c>
      <c r="C632" s="12"/>
      <c r="D632" s="7" t="s">
        <v>322</v>
      </c>
      <c r="E632" s="20" t="s">
        <v>321</v>
      </c>
      <c r="F632" s="20"/>
      <c r="G632" s="13"/>
      <c r="H632" s="13"/>
      <c r="I632" s="13"/>
      <c r="J632" s="13"/>
      <c r="K632" s="13"/>
      <c r="L632" s="13"/>
      <c r="M632" s="13"/>
      <c r="N632" s="13"/>
    </row>
    <row r="633" spans="1:14" s="16" customFormat="1" ht="15" x14ac:dyDescent="0.25">
      <c r="A633" s="3" t="s">
        <v>72</v>
      </c>
      <c r="B633" s="3" t="s">
        <v>592</v>
      </c>
      <c r="C633" s="14" t="s">
        <v>202</v>
      </c>
      <c r="D633" s="15" t="s">
        <v>203</v>
      </c>
      <c r="G633" s="1">
        <v>1163234.8600000001</v>
      </c>
      <c r="H633" s="1">
        <v>41562</v>
      </c>
      <c r="I633" s="1">
        <v>0</v>
      </c>
      <c r="J633" s="1">
        <v>0</v>
      </c>
      <c r="K633" s="1">
        <v>0</v>
      </c>
      <c r="L633" s="1">
        <v>39620.33</v>
      </c>
      <c r="M633" s="1">
        <v>194635.00999999998</v>
      </c>
      <c r="N633" s="1">
        <v>1439052.2000000002</v>
      </c>
    </row>
    <row r="634" spans="1:14" ht="15" x14ac:dyDescent="0.25">
      <c r="A634" s="3" t="s">
        <v>72</v>
      </c>
      <c r="B634" s="3" t="s">
        <v>592</v>
      </c>
      <c r="C634" s="6" t="s">
        <v>202</v>
      </c>
      <c r="D634" s="6" t="s">
        <v>698</v>
      </c>
      <c r="E634" s="17"/>
      <c r="F634" s="17">
        <v>152.80000000000001</v>
      </c>
      <c r="G634" s="8">
        <v>7612.7935863874345</v>
      </c>
      <c r="H634" s="8">
        <v>272.00261780104711</v>
      </c>
      <c r="I634" s="8">
        <v>0</v>
      </c>
      <c r="J634" s="8">
        <v>0</v>
      </c>
      <c r="K634" s="8">
        <v>0</v>
      </c>
      <c r="L634" s="8">
        <v>259.29535340314135</v>
      </c>
      <c r="M634" s="8">
        <v>1273.7893324607328</v>
      </c>
      <c r="N634" s="1">
        <v>9417.8808900523563</v>
      </c>
    </row>
    <row r="635" spans="1:14" ht="15" x14ac:dyDescent="0.25">
      <c r="A635" s="3" t="str">
        <f>A634</f>
        <v>1870</v>
      </c>
      <c r="B635" s="3" t="str">
        <f t="shared" ref="B635" si="207">B634</f>
        <v>LOGANPLATEAU RE-5</v>
      </c>
      <c r="C635" s="6" t="str">
        <f t="shared" ref="C635" si="208">C634</f>
        <v xml:space="preserve">$ </v>
      </c>
      <c r="D635" s="6" t="s">
        <v>699</v>
      </c>
      <c r="F635" s="17">
        <v>160</v>
      </c>
      <c r="G635" s="8">
        <v>7270.2178750000003</v>
      </c>
      <c r="H635" s="8">
        <v>259.76249999999999</v>
      </c>
      <c r="I635" s="8">
        <v>0</v>
      </c>
      <c r="J635" s="8">
        <v>0</v>
      </c>
      <c r="K635" s="8">
        <v>0</v>
      </c>
      <c r="L635" s="8">
        <v>247.62706250000002</v>
      </c>
      <c r="M635" s="8">
        <v>1216.4688124999998</v>
      </c>
      <c r="N635" s="1">
        <v>8994.0762500000019</v>
      </c>
    </row>
    <row r="636" spans="1:14" s="19" customFormat="1" x14ac:dyDescent="0.2">
      <c r="A636" s="3" t="s">
        <v>72</v>
      </c>
      <c r="B636" s="3" t="s">
        <v>592</v>
      </c>
      <c r="C636" s="17" t="s">
        <v>201</v>
      </c>
      <c r="D636" s="2" t="s">
        <v>200</v>
      </c>
      <c r="E636" s="17"/>
      <c r="F636" s="17"/>
      <c r="G636" s="18">
        <v>30.905611426826699</v>
      </c>
      <c r="H636" s="18">
        <v>1.1042473590602082</v>
      </c>
      <c r="I636" s="18">
        <v>0</v>
      </c>
      <c r="J636" s="18">
        <v>0</v>
      </c>
      <c r="K636" s="18">
        <v>0</v>
      </c>
      <c r="L636" s="18">
        <v>1.052659755728645</v>
      </c>
      <c r="M636" s="18">
        <v>5.1711947397420053</v>
      </c>
      <c r="N636" s="18">
        <v>38.233713281357559</v>
      </c>
    </row>
    <row r="637" spans="1:14" x14ac:dyDescent="0.2">
      <c r="A637" s="3" t="s">
        <v>72</v>
      </c>
      <c r="B637" s="3" t="s">
        <v>592</v>
      </c>
      <c r="C637" s="6"/>
      <c r="D637" s="6"/>
      <c r="E637" s="17"/>
      <c r="F637" s="17"/>
      <c r="G637" s="8"/>
      <c r="H637" s="8"/>
      <c r="I637" s="8"/>
      <c r="J637" s="8"/>
      <c r="K637" s="8"/>
      <c r="L637" s="8"/>
      <c r="M637" s="8"/>
      <c r="N637" s="8"/>
    </row>
    <row r="638" spans="1:14" x14ac:dyDescent="0.2">
      <c r="A638" s="11" t="s">
        <v>158</v>
      </c>
      <c r="B638" s="11" t="s">
        <v>593</v>
      </c>
      <c r="C638" s="12"/>
      <c r="D638" s="7" t="s">
        <v>318</v>
      </c>
      <c r="E638" s="20" t="s">
        <v>320</v>
      </c>
      <c r="F638" s="20"/>
      <c r="G638" s="13"/>
      <c r="H638" s="13"/>
      <c r="I638" s="13"/>
      <c r="J638" s="13"/>
      <c r="K638" s="13"/>
      <c r="L638" s="13"/>
      <c r="M638" s="13"/>
      <c r="N638" s="13"/>
    </row>
    <row r="639" spans="1:14" s="16" customFormat="1" ht="15" x14ac:dyDescent="0.25">
      <c r="A639" s="3" t="s">
        <v>158</v>
      </c>
      <c r="B639" s="3" t="s">
        <v>593</v>
      </c>
      <c r="C639" s="14" t="s">
        <v>202</v>
      </c>
      <c r="D639" s="15" t="s">
        <v>203</v>
      </c>
      <c r="G639" s="1">
        <v>1627535.37</v>
      </c>
      <c r="H639" s="1">
        <v>2846</v>
      </c>
      <c r="I639" s="1">
        <v>0</v>
      </c>
      <c r="J639" s="1">
        <v>1097.6400000000001</v>
      </c>
      <c r="K639" s="1">
        <v>0</v>
      </c>
      <c r="L639" s="1">
        <v>8011.9</v>
      </c>
      <c r="M639" s="1">
        <v>141498.81</v>
      </c>
      <c r="N639" s="1">
        <v>1780989.72</v>
      </c>
    </row>
    <row r="640" spans="1:14" ht="15" x14ac:dyDescent="0.25">
      <c r="A640" s="3" t="s">
        <v>158</v>
      </c>
      <c r="B640" s="3" t="s">
        <v>593</v>
      </c>
      <c r="C640" s="6" t="s">
        <v>202</v>
      </c>
      <c r="D640" s="6" t="s">
        <v>698</v>
      </c>
      <c r="E640" s="17"/>
      <c r="F640" s="17">
        <v>163.5</v>
      </c>
      <c r="G640" s="8">
        <v>9954.344770642203</v>
      </c>
      <c r="H640" s="8">
        <v>17.406727828746178</v>
      </c>
      <c r="I640" s="8">
        <v>0</v>
      </c>
      <c r="J640" s="8">
        <v>6.7133944954128451</v>
      </c>
      <c r="K640" s="8">
        <v>0</v>
      </c>
      <c r="L640" s="8">
        <v>49.002446483180428</v>
      </c>
      <c r="M640" s="8">
        <v>865.43614678899087</v>
      </c>
      <c r="N640" s="1">
        <v>10892.903486238532</v>
      </c>
    </row>
    <row r="641" spans="1:14" ht="15" x14ac:dyDescent="0.25">
      <c r="A641" s="3" t="str">
        <f>A640</f>
        <v>1980</v>
      </c>
      <c r="B641" s="3" t="str">
        <f t="shared" ref="B641" si="209">B640</f>
        <v>MESADE BEQUE 49J</v>
      </c>
      <c r="C641" s="6" t="str">
        <f t="shared" ref="C641" si="210">C640</f>
        <v xml:space="preserve">$ </v>
      </c>
      <c r="D641" s="6" t="s">
        <v>699</v>
      </c>
      <c r="F641" s="17">
        <v>172</v>
      </c>
      <c r="G641" s="8">
        <v>9462.4149418604666</v>
      </c>
      <c r="H641" s="8">
        <v>16.546511627906977</v>
      </c>
      <c r="I641" s="8">
        <v>0</v>
      </c>
      <c r="J641" s="8">
        <v>6.3816279069767452</v>
      </c>
      <c r="K641" s="8">
        <v>0</v>
      </c>
      <c r="L641" s="8">
        <v>46.580813953488367</v>
      </c>
      <c r="M641" s="8">
        <v>822.66750000000002</v>
      </c>
      <c r="N641" s="1">
        <v>10354.591395348836</v>
      </c>
    </row>
    <row r="642" spans="1:14" s="19" customFormat="1" x14ac:dyDescent="0.2">
      <c r="A642" s="3" t="s">
        <v>158</v>
      </c>
      <c r="B642" s="3" t="s">
        <v>593</v>
      </c>
      <c r="C642" s="17" t="s">
        <v>201</v>
      </c>
      <c r="D642" s="2" t="s">
        <v>200</v>
      </c>
      <c r="E642" s="17"/>
      <c r="F642" s="17"/>
      <c r="G642" s="18">
        <v>35.713380054562279</v>
      </c>
      <c r="H642" s="18">
        <v>6.2450427504555095E-2</v>
      </c>
      <c r="I642" s="18">
        <v>0</v>
      </c>
      <c r="J642" s="18">
        <v>2.4085765019711824E-2</v>
      </c>
      <c r="K642" s="18">
        <v>0</v>
      </c>
      <c r="L642" s="18">
        <v>0.17580695014889139</v>
      </c>
      <c r="M642" s="18">
        <v>3.1049406802128652</v>
      </c>
      <c r="N642" s="18">
        <v>39.080663877448302</v>
      </c>
    </row>
    <row r="643" spans="1:14" x14ac:dyDescent="0.2">
      <c r="A643" s="3" t="s">
        <v>158</v>
      </c>
      <c r="B643" s="3" t="s">
        <v>593</v>
      </c>
      <c r="C643" s="6"/>
      <c r="D643" s="6"/>
      <c r="E643" s="17"/>
      <c r="F643" s="17"/>
      <c r="G643" s="8"/>
      <c r="H643" s="8"/>
      <c r="I643" s="8"/>
      <c r="J643" s="8"/>
      <c r="K643" s="8"/>
      <c r="L643" s="8"/>
      <c r="M643" s="8"/>
      <c r="N643" s="8"/>
    </row>
    <row r="644" spans="1:14" x14ac:dyDescent="0.2">
      <c r="A644" s="11" t="s">
        <v>40</v>
      </c>
      <c r="B644" s="11" t="s">
        <v>594</v>
      </c>
      <c r="C644" s="12"/>
      <c r="D644" s="7" t="s">
        <v>318</v>
      </c>
      <c r="E644" s="20" t="s">
        <v>319</v>
      </c>
      <c r="F644" s="20"/>
      <c r="G644" s="13"/>
      <c r="H644" s="13"/>
      <c r="I644" s="13"/>
      <c r="J644" s="13"/>
      <c r="K644" s="13"/>
      <c r="L644" s="13"/>
      <c r="M644" s="13"/>
      <c r="N644" s="13"/>
    </row>
    <row r="645" spans="1:14" s="16" customFormat="1" ht="15" x14ac:dyDescent="0.25">
      <c r="A645" s="3" t="s">
        <v>40</v>
      </c>
      <c r="B645" s="3" t="s">
        <v>594</v>
      </c>
      <c r="C645" s="14" t="s">
        <v>202</v>
      </c>
      <c r="D645" s="15" t="s">
        <v>203</v>
      </c>
      <c r="G645" s="1">
        <v>2040722.04</v>
      </c>
      <c r="H645" s="1">
        <v>17847</v>
      </c>
      <c r="I645" s="1">
        <v>0</v>
      </c>
      <c r="J645" s="1">
        <v>0</v>
      </c>
      <c r="K645" s="1">
        <v>0</v>
      </c>
      <c r="L645" s="1">
        <v>20528.02</v>
      </c>
      <c r="M645" s="1">
        <v>150304.97</v>
      </c>
      <c r="N645" s="1">
        <v>2229402.0300000003</v>
      </c>
    </row>
    <row r="646" spans="1:14" ht="15" x14ac:dyDescent="0.25">
      <c r="A646" s="3" t="s">
        <v>40</v>
      </c>
      <c r="B646" s="3" t="s">
        <v>594</v>
      </c>
      <c r="C646" s="6" t="s">
        <v>202</v>
      </c>
      <c r="D646" s="6" t="s">
        <v>698</v>
      </c>
      <c r="E646" s="17"/>
      <c r="F646" s="17">
        <v>382</v>
      </c>
      <c r="G646" s="8">
        <v>5342.2042931937176</v>
      </c>
      <c r="H646" s="8">
        <v>46.719895287958117</v>
      </c>
      <c r="I646" s="8">
        <v>0</v>
      </c>
      <c r="J646" s="8">
        <v>0</v>
      </c>
      <c r="K646" s="8">
        <v>0</v>
      </c>
      <c r="L646" s="8">
        <v>53.738272251308899</v>
      </c>
      <c r="M646" s="8">
        <v>393.46850785340314</v>
      </c>
      <c r="N646" s="1">
        <v>5836.130968586388</v>
      </c>
    </row>
    <row r="647" spans="1:14" ht="15" x14ac:dyDescent="0.25">
      <c r="A647" s="3" t="str">
        <f>A646</f>
        <v>1990</v>
      </c>
      <c r="B647" s="3" t="str">
        <f t="shared" ref="B647" si="211">B646</f>
        <v>MESAPLATEAU VALL</v>
      </c>
      <c r="C647" s="6" t="str">
        <f t="shared" ref="C647" si="212">C646</f>
        <v xml:space="preserve">$ </v>
      </c>
      <c r="D647" s="6" t="s">
        <v>699</v>
      </c>
      <c r="F647" s="17">
        <v>305</v>
      </c>
      <c r="G647" s="8">
        <v>6690.8919344262295</v>
      </c>
      <c r="H647" s="8">
        <v>58.514754098360655</v>
      </c>
      <c r="I647" s="8">
        <v>0</v>
      </c>
      <c r="J647" s="8">
        <v>0</v>
      </c>
      <c r="K647" s="8">
        <v>0</v>
      </c>
      <c r="L647" s="8">
        <v>67.304983606557371</v>
      </c>
      <c r="M647" s="8">
        <v>492.80318032786886</v>
      </c>
      <c r="N647" s="1">
        <v>7309.5148524590177</v>
      </c>
    </row>
    <row r="648" spans="1:14" s="19" customFormat="1" x14ac:dyDescent="0.2">
      <c r="A648" s="3" t="s">
        <v>40</v>
      </c>
      <c r="B648" s="3" t="s">
        <v>594</v>
      </c>
      <c r="C648" s="17" t="s">
        <v>201</v>
      </c>
      <c r="D648" s="2" t="s">
        <v>200</v>
      </c>
      <c r="E648" s="17"/>
      <c r="F648" s="17"/>
      <c r="G648" s="18">
        <v>32.789405596694372</v>
      </c>
      <c r="H648" s="18">
        <v>0.28675758394034129</v>
      </c>
      <c r="I648" s="18">
        <v>0</v>
      </c>
      <c r="J648" s="18">
        <v>0</v>
      </c>
      <c r="K648" s="18">
        <v>0</v>
      </c>
      <c r="L648" s="18">
        <v>0.32983500970913904</v>
      </c>
      <c r="M648" s="18">
        <v>2.4150327814997188</v>
      </c>
      <c r="N648" s="18">
        <v>35.821030971843577</v>
      </c>
    </row>
    <row r="649" spans="1:14" x14ac:dyDescent="0.2">
      <c r="A649" s="3" t="s">
        <v>40</v>
      </c>
      <c r="B649" s="3" t="s">
        <v>594</v>
      </c>
      <c r="C649" s="6"/>
      <c r="D649" s="6"/>
      <c r="E649" s="17"/>
      <c r="F649" s="17"/>
      <c r="G649" s="8"/>
      <c r="H649" s="8"/>
      <c r="I649" s="8"/>
      <c r="J649" s="8"/>
      <c r="K649" s="8"/>
      <c r="L649" s="8"/>
      <c r="M649" s="8"/>
      <c r="N649" s="8"/>
    </row>
    <row r="650" spans="1:14" x14ac:dyDescent="0.2">
      <c r="A650" s="11" t="s">
        <v>36</v>
      </c>
      <c r="B650" s="11" t="s">
        <v>595</v>
      </c>
      <c r="C650" s="12"/>
      <c r="D650" s="7" t="s">
        <v>318</v>
      </c>
      <c r="E650" s="20" t="s">
        <v>317</v>
      </c>
      <c r="F650" s="20"/>
      <c r="G650" s="13"/>
      <c r="H650" s="13"/>
      <c r="I650" s="13"/>
      <c r="J650" s="13"/>
      <c r="K650" s="13"/>
      <c r="L650" s="13"/>
      <c r="M650" s="13"/>
      <c r="N650" s="13"/>
    </row>
    <row r="651" spans="1:14" s="16" customFormat="1" ht="15" x14ac:dyDescent="0.25">
      <c r="A651" s="3" t="s">
        <v>36</v>
      </c>
      <c r="B651" s="3" t="s">
        <v>595</v>
      </c>
      <c r="C651" s="14" t="s">
        <v>202</v>
      </c>
      <c r="D651" s="15" t="s">
        <v>203</v>
      </c>
      <c r="G651" s="1">
        <v>118987494.83</v>
      </c>
      <c r="H651" s="1">
        <v>1925781</v>
      </c>
      <c r="I651" s="1">
        <v>6556258.1699999999</v>
      </c>
      <c r="J651" s="1">
        <v>217482.91</v>
      </c>
      <c r="K651" s="1">
        <v>431148.99</v>
      </c>
      <c r="L651" s="1">
        <v>1867814.47</v>
      </c>
      <c r="M651" s="1">
        <v>8396412.0200000014</v>
      </c>
      <c r="N651" s="1">
        <v>138382392.38999999</v>
      </c>
    </row>
    <row r="652" spans="1:14" ht="15" x14ac:dyDescent="0.25">
      <c r="A652" s="3" t="s">
        <v>36</v>
      </c>
      <c r="B652" s="3" t="s">
        <v>595</v>
      </c>
      <c r="C652" s="6" t="s">
        <v>202</v>
      </c>
      <c r="D652" s="6" t="s">
        <v>698</v>
      </c>
      <c r="E652" s="17"/>
      <c r="F652" s="17">
        <v>20993.620000000003</v>
      </c>
      <c r="G652" s="8">
        <v>5667.793111907331</v>
      </c>
      <c r="H652" s="8">
        <v>91.731726114886314</v>
      </c>
      <c r="I652" s="8">
        <v>312.29764900002948</v>
      </c>
      <c r="J652" s="8">
        <v>10.359476355197435</v>
      </c>
      <c r="K652" s="8">
        <v>20.537143665551721</v>
      </c>
      <c r="L652" s="8">
        <v>88.970576298894599</v>
      </c>
      <c r="M652" s="8">
        <v>399.95065262684568</v>
      </c>
      <c r="N652" s="1">
        <v>6591.6403359687356</v>
      </c>
    </row>
    <row r="653" spans="1:14" ht="15" x14ac:dyDescent="0.25">
      <c r="A653" s="3" t="str">
        <f>A652</f>
        <v>2000</v>
      </c>
      <c r="B653" s="3" t="str">
        <f t="shared" ref="B653" si="213">B652</f>
        <v xml:space="preserve">MESAMESA COUNTY </v>
      </c>
      <c r="C653" s="6" t="str">
        <f t="shared" ref="C653" si="214">C652</f>
        <v xml:space="preserve">$ </v>
      </c>
      <c r="D653" s="6" t="s">
        <v>699</v>
      </c>
      <c r="F653" s="17">
        <v>21315</v>
      </c>
      <c r="G653" s="8">
        <v>5582.3361402768005</v>
      </c>
      <c r="H653" s="8">
        <v>90.348627726952856</v>
      </c>
      <c r="I653" s="8">
        <v>307.58893596059113</v>
      </c>
      <c r="J653" s="8">
        <v>10.203279849870983</v>
      </c>
      <c r="K653" s="8">
        <v>20.22749190710767</v>
      </c>
      <c r="L653" s="8">
        <v>87.629109547267177</v>
      </c>
      <c r="M653" s="8">
        <v>393.92033872859497</v>
      </c>
      <c r="N653" s="1">
        <v>6492.2539239971848</v>
      </c>
    </row>
    <row r="654" spans="1:14" s="19" customFormat="1" x14ac:dyDescent="0.2">
      <c r="A654" s="3" t="s">
        <v>36</v>
      </c>
      <c r="B654" s="3" t="s">
        <v>595</v>
      </c>
      <c r="C654" s="17" t="s">
        <v>201</v>
      </c>
      <c r="D654" s="2" t="s">
        <v>200</v>
      </c>
      <c r="E654" s="17"/>
      <c r="F654" s="17"/>
      <c r="G654" s="18">
        <v>39.848202018377222</v>
      </c>
      <c r="H654" s="18">
        <v>0.64493256573550894</v>
      </c>
      <c r="I654" s="18">
        <v>2.195651739840871</v>
      </c>
      <c r="J654" s="18">
        <v>7.2833728835171169E-2</v>
      </c>
      <c r="K654" s="18">
        <v>0.14438922407842494</v>
      </c>
      <c r="L654" s="18">
        <v>0.62551992072567419</v>
      </c>
      <c r="M654" s="18">
        <v>2.8119082839798852</v>
      </c>
      <c r="N654" s="18">
        <v>46.343437481572749</v>
      </c>
    </row>
    <row r="655" spans="1:14" x14ac:dyDescent="0.2">
      <c r="A655" s="3" t="s">
        <v>36</v>
      </c>
      <c r="B655" s="3" t="s">
        <v>595</v>
      </c>
      <c r="C655" s="6"/>
      <c r="D655" s="6"/>
      <c r="E655" s="17"/>
      <c r="F655" s="17"/>
      <c r="G655" s="8"/>
      <c r="H655" s="8"/>
      <c r="I655" s="8"/>
      <c r="J655" s="8"/>
      <c r="K655" s="8"/>
      <c r="L655" s="8"/>
      <c r="M655" s="8"/>
      <c r="N655" s="8"/>
    </row>
    <row r="656" spans="1:14" x14ac:dyDescent="0.2">
      <c r="A656" s="11" t="s">
        <v>130</v>
      </c>
      <c r="B656" s="11" t="s">
        <v>596</v>
      </c>
      <c r="C656" s="12"/>
      <c r="D656" s="7" t="s">
        <v>316</v>
      </c>
      <c r="E656" s="20" t="s">
        <v>315</v>
      </c>
      <c r="F656" s="20"/>
      <c r="G656" s="13"/>
      <c r="H656" s="13"/>
      <c r="I656" s="13"/>
      <c r="J656" s="13"/>
      <c r="K656" s="13"/>
      <c r="L656" s="13"/>
      <c r="M656" s="13"/>
      <c r="N656" s="13"/>
    </row>
    <row r="657" spans="1:14" s="16" customFormat="1" ht="15" x14ac:dyDescent="0.25">
      <c r="A657" s="3" t="s">
        <v>130</v>
      </c>
      <c r="B657" s="3" t="s">
        <v>596</v>
      </c>
      <c r="C657" s="14" t="s">
        <v>202</v>
      </c>
      <c r="D657" s="15" t="s">
        <v>203</v>
      </c>
      <c r="G657" s="1">
        <v>436668.37</v>
      </c>
      <c r="H657" s="1">
        <v>0</v>
      </c>
      <c r="I657" s="1">
        <v>0</v>
      </c>
      <c r="J657" s="1">
        <v>0</v>
      </c>
      <c r="K657" s="1">
        <v>0</v>
      </c>
      <c r="L657" s="1">
        <v>5070.58</v>
      </c>
      <c r="M657" s="1">
        <v>304306.08</v>
      </c>
      <c r="N657" s="1">
        <v>746045.03</v>
      </c>
    </row>
    <row r="658" spans="1:14" ht="15" x14ac:dyDescent="0.25">
      <c r="A658" s="3" t="s">
        <v>130</v>
      </c>
      <c r="B658" s="3" t="s">
        <v>596</v>
      </c>
      <c r="C658" s="6" t="s">
        <v>202</v>
      </c>
      <c r="D658" s="6" t="s">
        <v>698</v>
      </c>
      <c r="E658" s="17"/>
      <c r="F658" s="17">
        <v>88.3</v>
      </c>
      <c r="G658" s="8">
        <v>4945.2816534541334</v>
      </c>
      <c r="H658" s="8">
        <v>0</v>
      </c>
      <c r="I658" s="8">
        <v>0</v>
      </c>
      <c r="J658" s="8">
        <v>0</v>
      </c>
      <c r="K658" s="8">
        <v>0</v>
      </c>
      <c r="L658" s="8">
        <v>57.424462061155154</v>
      </c>
      <c r="M658" s="8">
        <v>3446.2749716874296</v>
      </c>
      <c r="N658" s="1">
        <v>8448.9810872027192</v>
      </c>
    </row>
    <row r="659" spans="1:14" ht="15" x14ac:dyDescent="0.25">
      <c r="A659" s="3" t="str">
        <f>A658</f>
        <v>2010</v>
      </c>
      <c r="B659" s="3" t="str">
        <f t="shared" ref="B659" si="215">B658</f>
        <v>MINERCREEDE CONSO</v>
      </c>
      <c r="C659" s="6" t="str">
        <f t="shared" ref="C659" si="216">C658</f>
        <v xml:space="preserve">$ </v>
      </c>
      <c r="D659" s="6" t="s">
        <v>699</v>
      </c>
      <c r="F659" s="17">
        <v>78</v>
      </c>
      <c r="G659" s="8">
        <v>5598.3124358974355</v>
      </c>
      <c r="H659" s="8">
        <v>0</v>
      </c>
      <c r="I659" s="8">
        <v>0</v>
      </c>
      <c r="J659" s="8">
        <v>0</v>
      </c>
      <c r="K659" s="8">
        <v>0</v>
      </c>
      <c r="L659" s="8">
        <v>65.007435897435897</v>
      </c>
      <c r="M659" s="8">
        <v>3901.36</v>
      </c>
      <c r="N659" s="1">
        <v>9564.6798717948714</v>
      </c>
    </row>
    <row r="660" spans="1:14" s="19" customFormat="1" x14ac:dyDescent="0.2">
      <c r="A660" s="3" t="s">
        <v>130</v>
      </c>
      <c r="B660" s="3" t="s">
        <v>596</v>
      </c>
      <c r="C660" s="17" t="s">
        <v>201</v>
      </c>
      <c r="D660" s="2" t="s">
        <v>200</v>
      </c>
      <c r="E660" s="17"/>
      <c r="F660" s="17"/>
      <c r="G660" s="18">
        <v>13.850151320929612</v>
      </c>
      <c r="H660" s="18">
        <v>0</v>
      </c>
      <c r="I660" s="18">
        <v>0</v>
      </c>
      <c r="J660" s="18">
        <v>0</v>
      </c>
      <c r="K660" s="18">
        <v>0</v>
      </c>
      <c r="L660" s="18">
        <v>0.16082754124114659</v>
      </c>
      <c r="M660" s="18">
        <v>9.6519133178318182</v>
      </c>
      <c r="N660" s="18">
        <v>23.662892180002576</v>
      </c>
    </row>
    <row r="661" spans="1:14" x14ac:dyDescent="0.2">
      <c r="A661" s="3" t="s">
        <v>130</v>
      </c>
      <c r="B661" s="3" t="s">
        <v>596</v>
      </c>
      <c r="C661" s="6"/>
      <c r="D661" s="6"/>
      <c r="E661" s="17"/>
      <c r="F661" s="17"/>
      <c r="G661" s="8"/>
      <c r="H661" s="8"/>
      <c r="I661" s="8"/>
      <c r="J661" s="8"/>
      <c r="K661" s="8"/>
      <c r="L661" s="8"/>
      <c r="M661" s="8"/>
      <c r="N661" s="8"/>
    </row>
    <row r="662" spans="1:14" x14ac:dyDescent="0.2">
      <c r="A662" s="11" t="s">
        <v>171</v>
      </c>
      <c r="B662" s="11" t="s">
        <v>597</v>
      </c>
      <c r="C662" s="12"/>
      <c r="D662" s="7" t="s">
        <v>314</v>
      </c>
      <c r="E662" s="20" t="s">
        <v>313</v>
      </c>
      <c r="F662" s="20"/>
      <c r="G662" s="13"/>
      <c r="H662" s="13"/>
      <c r="I662" s="13"/>
      <c r="J662" s="13"/>
      <c r="K662" s="13"/>
      <c r="L662" s="13"/>
      <c r="M662" s="13"/>
      <c r="N662" s="13"/>
    </row>
    <row r="663" spans="1:14" s="16" customFormat="1" ht="15" x14ac:dyDescent="0.25">
      <c r="A663" s="3" t="s">
        <v>171</v>
      </c>
      <c r="B663" s="3" t="s">
        <v>597</v>
      </c>
      <c r="C663" s="14" t="s">
        <v>202</v>
      </c>
      <c r="D663" s="15" t="s">
        <v>203</v>
      </c>
      <c r="G663" s="1">
        <v>7664194.6100000003</v>
      </c>
      <c r="H663" s="1">
        <v>8947</v>
      </c>
      <c r="I663" s="1">
        <v>529243.96</v>
      </c>
      <c r="J663" s="1">
        <v>36587.910000000003</v>
      </c>
      <c r="K663" s="1">
        <v>59047.259999999995</v>
      </c>
      <c r="L663" s="1">
        <v>175704.72</v>
      </c>
      <c r="M663" s="1">
        <v>1617956.8699999999</v>
      </c>
      <c r="N663" s="1">
        <v>10091682.33</v>
      </c>
    </row>
    <row r="664" spans="1:14" ht="15" x14ac:dyDescent="0.25">
      <c r="A664" s="3" t="s">
        <v>171</v>
      </c>
      <c r="B664" s="3" t="s">
        <v>597</v>
      </c>
      <c r="C664" s="6" t="s">
        <v>202</v>
      </c>
      <c r="D664" s="6" t="s">
        <v>698</v>
      </c>
      <c r="E664" s="17"/>
      <c r="F664" s="17">
        <v>2078.9</v>
      </c>
      <c r="G664" s="8">
        <v>3686.6586223483573</v>
      </c>
      <c r="H664" s="8">
        <v>4.3037183125691474</v>
      </c>
      <c r="I664" s="8">
        <v>254.57884458126892</v>
      </c>
      <c r="J664" s="8">
        <v>17.599648852758673</v>
      </c>
      <c r="K664" s="8">
        <v>28.403126653518683</v>
      </c>
      <c r="L664" s="8">
        <v>84.518120159699833</v>
      </c>
      <c r="M664" s="8">
        <v>778.27546779546867</v>
      </c>
      <c r="N664" s="1">
        <v>4854.337548703641</v>
      </c>
    </row>
    <row r="665" spans="1:14" ht="15" x14ac:dyDescent="0.25">
      <c r="A665" s="3" t="str">
        <f>A664</f>
        <v>2020</v>
      </c>
      <c r="B665" s="3" t="str">
        <f t="shared" ref="B665" si="217">B664</f>
        <v>MOFFAMOFFAT COUNT</v>
      </c>
      <c r="C665" s="6" t="str">
        <f t="shared" ref="C665" si="218">C664</f>
        <v xml:space="preserve">$ </v>
      </c>
      <c r="D665" s="6" t="s">
        <v>699</v>
      </c>
      <c r="F665" s="17">
        <v>2118</v>
      </c>
      <c r="G665" s="8">
        <v>3618.599910292729</v>
      </c>
      <c r="H665" s="8">
        <v>4.2242681775259676</v>
      </c>
      <c r="I665" s="8">
        <v>249.8791123701605</v>
      </c>
      <c r="J665" s="8">
        <v>17.274745042492921</v>
      </c>
      <c r="K665" s="8">
        <v>27.878781869688382</v>
      </c>
      <c r="L665" s="8">
        <v>82.957847025495752</v>
      </c>
      <c r="M665" s="8">
        <v>763.90787063267226</v>
      </c>
      <c r="N665" s="1">
        <v>4764.722535410765</v>
      </c>
    </row>
    <row r="666" spans="1:14" s="19" customFormat="1" x14ac:dyDescent="0.2">
      <c r="A666" s="3" t="s">
        <v>171</v>
      </c>
      <c r="B666" s="3" t="s">
        <v>597</v>
      </c>
      <c r="C666" s="17" t="s">
        <v>201</v>
      </c>
      <c r="D666" s="2" t="s">
        <v>200</v>
      </c>
      <c r="E666" s="17"/>
      <c r="F666" s="17"/>
      <c r="G666" s="18">
        <v>24.311801726415364</v>
      </c>
      <c r="H666" s="18">
        <v>2.8381023853756012E-2</v>
      </c>
      <c r="I666" s="18">
        <v>1.6788292671528213</v>
      </c>
      <c r="J666" s="18">
        <v>0.11606151184409055</v>
      </c>
      <c r="K666" s="18">
        <v>0.1873054313802317</v>
      </c>
      <c r="L666" s="18">
        <v>0.55735775673829446</v>
      </c>
      <c r="M666" s="18">
        <v>5.132365320422311</v>
      </c>
      <c r="N666" s="18">
        <v>32.012102037806869</v>
      </c>
    </row>
    <row r="667" spans="1:14" x14ac:dyDescent="0.2">
      <c r="A667" s="3" t="s">
        <v>171</v>
      </c>
      <c r="B667" s="3" t="s">
        <v>597</v>
      </c>
      <c r="C667" s="6"/>
      <c r="D667" s="6"/>
      <c r="E667" s="17"/>
      <c r="F667" s="17"/>
      <c r="G667" s="8"/>
      <c r="H667" s="8"/>
      <c r="I667" s="8"/>
      <c r="J667" s="8"/>
      <c r="K667" s="8"/>
      <c r="L667" s="8"/>
      <c r="M667" s="8"/>
      <c r="N667" s="8"/>
    </row>
    <row r="668" spans="1:14" x14ac:dyDescent="0.2">
      <c r="A668" s="11" t="s">
        <v>124</v>
      </c>
      <c r="B668" s="11" t="s">
        <v>598</v>
      </c>
      <c r="C668" s="12"/>
      <c r="D668" s="7" t="s">
        <v>310</v>
      </c>
      <c r="E668" s="20" t="s">
        <v>312</v>
      </c>
      <c r="F668" s="20"/>
      <c r="G668" s="13"/>
      <c r="H668" s="13"/>
      <c r="I668" s="13"/>
      <c r="J668" s="13"/>
      <c r="K668" s="13"/>
      <c r="L668" s="13"/>
      <c r="M668" s="13"/>
      <c r="N668" s="13"/>
    </row>
    <row r="669" spans="1:14" s="16" customFormat="1" ht="15" x14ac:dyDescent="0.25">
      <c r="A669" s="3" t="s">
        <v>124</v>
      </c>
      <c r="B669" s="3" t="s">
        <v>598</v>
      </c>
      <c r="C669" s="14" t="s">
        <v>202</v>
      </c>
      <c r="D669" s="15" t="s">
        <v>203</v>
      </c>
      <c r="G669" s="1">
        <v>12811211.09</v>
      </c>
      <c r="H669" s="1">
        <v>108211</v>
      </c>
      <c r="I669" s="1">
        <v>0</v>
      </c>
      <c r="J669" s="1">
        <v>52118.5</v>
      </c>
      <c r="K669" s="1">
        <v>0</v>
      </c>
      <c r="L669" s="1">
        <v>250776.8</v>
      </c>
      <c r="M669" s="1">
        <v>1693167.5399999998</v>
      </c>
      <c r="N669" s="1">
        <v>14915484.93</v>
      </c>
    </row>
    <row r="670" spans="1:14" ht="15" x14ac:dyDescent="0.25">
      <c r="A670" s="3" t="s">
        <v>124</v>
      </c>
      <c r="B670" s="3" t="s">
        <v>598</v>
      </c>
      <c r="C670" s="6" t="s">
        <v>202</v>
      </c>
      <c r="D670" s="6" t="s">
        <v>698</v>
      </c>
      <c r="E670" s="17"/>
      <c r="F670" s="17">
        <v>2669.6</v>
      </c>
      <c r="G670" s="8">
        <v>4798.9253408750374</v>
      </c>
      <c r="H670" s="8">
        <v>40.534537009289785</v>
      </c>
      <c r="I670" s="8">
        <v>0</v>
      </c>
      <c r="J670" s="8">
        <v>19.522962241534312</v>
      </c>
      <c r="K670" s="8">
        <v>0</v>
      </c>
      <c r="L670" s="8">
        <v>93.937968234941565</v>
      </c>
      <c r="M670" s="8">
        <v>634.24016332034762</v>
      </c>
      <c r="N670" s="1">
        <v>5587.1609716811508</v>
      </c>
    </row>
    <row r="671" spans="1:14" ht="15" x14ac:dyDescent="0.25">
      <c r="A671" s="3" t="str">
        <f>A670</f>
        <v>2035</v>
      </c>
      <c r="B671" s="3" t="str">
        <f t="shared" ref="B671" si="219">B670</f>
        <v>MONTEMONTEZUMA-CO</v>
      </c>
      <c r="C671" s="6" t="str">
        <f t="shared" ref="C671" si="220">C670</f>
        <v xml:space="preserve">$ </v>
      </c>
      <c r="D671" s="6" t="s">
        <v>699</v>
      </c>
      <c r="F671" s="17">
        <v>2618</v>
      </c>
      <c r="G671" s="8">
        <v>4893.510729564553</v>
      </c>
      <c r="H671" s="8">
        <v>41.33346065699007</v>
      </c>
      <c r="I671" s="8">
        <v>0</v>
      </c>
      <c r="J671" s="8">
        <v>19.907754010695186</v>
      </c>
      <c r="K671" s="8">
        <v>0</v>
      </c>
      <c r="L671" s="8">
        <v>95.789457601222296</v>
      </c>
      <c r="M671" s="8">
        <v>646.74084797555383</v>
      </c>
      <c r="N671" s="1">
        <v>5697.2822498090145</v>
      </c>
    </row>
    <row r="672" spans="1:14" s="19" customFormat="1" x14ac:dyDescent="0.2">
      <c r="A672" s="3" t="s">
        <v>124</v>
      </c>
      <c r="B672" s="3" t="s">
        <v>598</v>
      </c>
      <c r="C672" s="17" t="s">
        <v>201</v>
      </c>
      <c r="D672" s="2" t="s">
        <v>200</v>
      </c>
      <c r="E672" s="17"/>
      <c r="F672" s="17"/>
      <c r="G672" s="18">
        <v>36.223438559039124</v>
      </c>
      <c r="H672" s="18">
        <v>0.30596439964772937</v>
      </c>
      <c r="I672" s="18">
        <v>0</v>
      </c>
      <c r="J672" s="18">
        <v>0.14736399777324102</v>
      </c>
      <c r="K672" s="18">
        <v>0</v>
      </c>
      <c r="L672" s="18">
        <v>0.70906629693449552</v>
      </c>
      <c r="M672" s="18">
        <v>4.7873967515236222</v>
      </c>
      <c r="N672" s="18">
        <v>42.17323000491821</v>
      </c>
    </row>
    <row r="673" spans="1:14" x14ac:dyDescent="0.2">
      <c r="A673" s="3" t="s">
        <v>124</v>
      </c>
      <c r="B673" s="3" t="s">
        <v>598</v>
      </c>
      <c r="C673" s="6"/>
      <c r="D673" s="6"/>
      <c r="E673" s="17"/>
      <c r="F673" s="17"/>
      <c r="G673" s="8"/>
      <c r="H673" s="8"/>
      <c r="I673" s="8"/>
      <c r="J673" s="8"/>
      <c r="K673" s="8"/>
      <c r="L673" s="8"/>
      <c r="M673" s="8"/>
      <c r="N673" s="8"/>
    </row>
    <row r="674" spans="1:14" x14ac:dyDescent="0.2">
      <c r="A674" s="11" t="s">
        <v>157</v>
      </c>
      <c r="B674" s="11" t="s">
        <v>599</v>
      </c>
      <c r="C674" s="12"/>
      <c r="D674" s="7" t="s">
        <v>310</v>
      </c>
      <c r="E674" s="20" t="s">
        <v>311</v>
      </c>
      <c r="F674" s="20"/>
      <c r="G674" s="13"/>
      <c r="H674" s="13"/>
      <c r="I674" s="13"/>
      <c r="J674" s="13"/>
      <c r="K674" s="13"/>
      <c r="L674" s="13"/>
      <c r="M674" s="13"/>
      <c r="N674" s="13"/>
    </row>
    <row r="675" spans="1:14" s="16" customFormat="1" ht="15" x14ac:dyDescent="0.25">
      <c r="A675" s="3" t="s">
        <v>157</v>
      </c>
      <c r="B675" s="3" t="s">
        <v>599</v>
      </c>
      <c r="C675" s="14" t="s">
        <v>202</v>
      </c>
      <c r="D675" s="15" t="s">
        <v>203</v>
      </c>
      <c r="G675" s="1">
        <v>4888611.37</v>
      </c>
      <c r="H675" s="1">
        <v>30649</v>
      </c>
      <c r="I675" s="1">
        <v>0</v>
      </c>
      <c r="J675" s="1">
        <v>4756.42</v>
      </c>
      <c r="K675" s="1">
        <v>0</v>
      </c>
      <c r="L675" s="1">
        <v>57456.92</v>
      </c>
      <c r="M675" s="1">
        <v>709174.99000000011</v>
      </c>
      <c r="N675" s="1">
        <v>5690648.7000000002</v>
      </c>
    </row>
    <row r="676" spans="1:14" ht="15" x14ac:dyDescent="0.25">
      <c r="A676" s="3" t="s">
        <v>157</v>
      </c>
      <c r="B676" s="3" t="s">
        <v>599</v>
      </c>
      <c r="C676" s="6" t="s">
        <v>202</v>
      </c>
      <c r="D676" s="6" t="s">
        <v>698</v>
      </c>
      <c r="E676" s="17"/>
      <c r="F676" s="17">
        <v>678</v>
      </c>
      <c r="G676" s="8">
        <v>7210.3412536873157</v>
      </c>
      <c r="H676" s="8">
        <v>45.205014749262538</v>
      </c>
      <c r="I676" s="8">
        <v>0</v>
      </c>
      <c r="J676" s="8">
        <v>7.0153687315634219</v>
      </c>
      <c r="K676" s="8">
        <v>0</v>
      </c>
      <c r="L676" s="8">
        <v>84.744719764011791</v>
      </c>
      <c r="M676" s="8">
        <v>1045.9808112094397</v>
      </c>
      <c r="N676" s="1">
        <v>8393.2871681415927</v>
      </c>
    </row>
    <row r="677" spans="1:14" ht="15" x14ac:dyDescent="0.25">
      <c r="A677" s="3" t="str">
        <f>A676</f>
        <v>2055</v>
      </c>
      <c r="B677" s="3" t="str">
        <f t="shared" ref="B677" si="221">B676</f>
        <v>MONTEDOLORES RE-4</v>
      </c>
      <c r="C677" s="6" t="str">
        <f t="shared" ref="C677" si="222">C676</f>
        <v xml:space="preserve">$ </v>
      </c>
      <c r="D677" s="6" t="s">
        <v>699</v>
      </c>
      <c r="F677" s="17">
        <v>726</v>
      </c>
      <c r="G677" s="8">
        <v>6733.624476584022</v>
      </c>
      <c r="H677" s="8">
        <v>42.21625344352617</v>
      </c>
      <c r="I677" s="8">
        <v>0</v>
      </c>
      <c r="J677" s="8">
        <v>6.5515426997245179</v>
      </c>
      <c r="K677" s="8">
        <v>0</v>
      </c>
      <c r="L677" s="8">
        <v>79.141763085399447</v>
      </c>
      <c r="M677" s="8">
        <v>976.82505509641885</v>
      </c>
      <c r="N677" s="1">
        <v>7838.3590909090908</v>
      </c>
    </row>
    <row r="678" spans="1:14" s="19" customFormat="1" x14ac:dyDescent="0.2">
      <c r="A678" s="3" t="s">
        <v>157</v>
      </c>
      <c r="B678" s="3" t="s">
        <v>599</v>
      </c>
      <c r="C678" s="17" t="s">
        <v>201</v>
      </c>
      <c r="D678" s="2" t="s">
        <v>200</v>
      </c>
      <c r="E678" s="17"/>
      <c r="F678" s="17"/>
      <c r="G678" s="18">
        <v>52.023169226369106</v>
      </c>
      <c r="H678" s="18">
        <v>0.32615767401837603</v>
      </c>
      <c r="I678" s="18">
        <v>0</v>
      </c>
      <c r="J678" s="18">
        <v>5.0616427415396396E-2</v>
      </c>
      <c r="K678" s="18">
        <v>0</v>
      </c>
      <c r="L678" s="18">
        <v>0.61143970059251229</v>
      </c>
      <c r="M678" s="18">
        <v>7.5468323668114827</v>
      </c>
      <c r="N678" s="18">
        <v>60.558215395206872</v>
      </c>
    </row>
    <row r="679" spans="1:14" x14ac:dyDescent="0.2">
      <c r="A679" s="3" t="s">
        <v>157</v>
      </c>
      <c r="B679" s="3" t="s">
        <v>599</v>
      </c>
      <c r="C679" s="6"/>
      <c r="D679" s="6"/>
      <c r="E679" s="17"/>
      <c r="F679" s="17"/>
      <c r="G679" s="8"/>
      <c r="H679" s="8"/>
      <c r="I679" s="8"/>
      <c r="J679" s="8"/>
      <c r="K679" s="8"/>
      <c r="L679" s="8"/>
      <c r="M679" s="8"/>
      <c r="N679" s="8"/>
    </row>
    <row r="680" spans="1:14" x14ac:dyDescent="0.2">
      <c r="A680" s="11" t="s">
        <v>59</v>
      </c>
      <c r="B680" s="11" t="s">
        <v>600</v>
      </c>
      <c r="C680" s="12"/>
      <c r="D680" s="7" t="s">
        <v>310</v>
      </c>
      <c r="E680" s="20" t="s">
        <v>309</v>
      </c>
      <c r="F680" s="20"/>
      <c r="G680" s="13"/>
      <c r="H680" s="13"/>
      <c r="I680" s="13"/>
      <c r="J680" s="13"/>
      <c r="K680" s="13"/>
      <c r="L680" s="13"/>
      <c r="M680" s="13"/>
      <c r="N680" s="13"/>
    </row>
    <row r="681" spans="1:14" s="16" customFormat="1" ht="15" x14ac:dyDescent="0.25">
      <c r="A681" s="3" t="s">
        <v>59</v>
      </c>
      <c r="B681" s="3" t="s">
        <v>600</v>
      </c>
      <c r="C681" s="14" t="s">
        <v>202</v>
      </c>
      <c r="D681" s="15" t="s">
        <v>203</v>
      </c>
      <c r="G681" s="1">
        <v>3801931.67</v>
      </c>
      <c r="H681" s="1">
        <v>0</v>
      </c>
      <c r="I681" s="1">
        <v>0</v>
      </c>
      <c r="J681" s="1">
        <v>9512.8799999999992</v>
      </c>
      <c r="K681" s="1">
        <v>0</v>
      </c>
      <c r="L681" s="1">
        <v>35095.550000000003</v>
      </c>
      <c r="M681" s="1">
        <v>496796.26</v>
      </c>
      <c r="N681" s="1">
        <v>4343336.3599999994</v>
      </c>
    </row>
    <row r="682" spans="1:14" ht="15" x14ac:dyDescent="0.25">
      <c r="A682" s="3" t="s">
        <v>59</v>
      </c>
      <c r="B682" s="3" t="s">
        <v>600</v>
      </c>
      <c r="C682" s="6" t="s">
        <v>202</v>
      </c>
      <c r="D682" s="6" t="s">
        <v>698</v>
      </c>
      <c r="E682" s="17"/>
      <c r="F682" s="17">
        <v>467</v>
      </c>
      <c r="G682" s="8">
        <v>8141.1813062098499</v>
      </c>
      <c r="H682" s="8">
        <v>0</v>
      </c>
      <c r="I682" s="8">
        <v>0</v>
      </c>
      <c r="J682" s="8">
        <v>20.370192719486081</v>
      </c>
      <c r="K682" s="8">
        <v>0</v>
      </c>
      <c r="L682" s="8">
        <v>75.151070663811566</v>
      </c>
      <c r="M682" s="8">
        <v>1063.8035546038543</v>
      </c>
      <c r="N682" s="1">
        <v>9300.5061241970016</v>
      </c>
    </row>
    <row r="683" spans="1:14" ht="15" x14ac:dyDescent="0.25">
      <c r="A683" s="3" t="str">
        <f>A682</f>
        <v>2070</v>
      </c>
      <c r="B683" s="3" t="str">
        <f t="shared" ref="B683" si="223">B682</f>
        <v>MONTEMANCOS RE-6</v>
      </c>
      <c r="C683" s="6" t="str">
        <f t="shared" ref="C683" si="224">C682</f>
        <v xml:space="preserve">$ </v>
      </c>
      <c r="D683" s="6" t="s">
        <v>699</v>
      </c>
      <c r="F683" s="17">
        <v>485</v>
      </c>
      <c r="G683" s="8">
        <v>7839.0343711340201</v>
      </c>
      <c r="H683" s="8">
        <v>0</v>
      </c>
      <c r="I683" s="8">
        <v>0</v>
      </c>
      <c r="J683" s="8">
        <v>19.614185567010306</v>
      </c>
      <c r="K683" s="8">
        <v>0</v>
      </c>
      <c r="L683" s="8">
        <v>72.361958762886601</v>
      </c>
      <c r="M683" s="8">
        <v>1024.3221855670104</v>
      </c>
      <c r="N683" s="1">
        <v>8955.3327010309258</v>
      </c>
    </row>
    <row r="684" spans="1:14" s="19" customFormat="1" x14ac:dyDescent="0.2">
      <c r="A684" s="3" t="s">
        <v>59</v>
      </c>
      <c r="B684" s="3" t="s">
        <v>600</v>
      </c>
      <c r="C684" s="17" t="s">
        <v>201</v>
      </c>
      <c r="D684" s="2" t="s">
        <v>200</v>
      </c>
      <c r="E684" s="17"/>
      <c r="F684" s="17"/>
      <c r="G684" s="18">
        <v>50.936763134881637</v>
      </c>
      <c r="H684" s="18">
        <v>0</v>
      </c>
      <c r="I684" s="18">
        <v>0</v>
      </c>
      <c r="J684" s="18">
        <v>0.12744976957740875</v>
      </c>
      <c r="K684" s="18">
        <v>0</v>
      </c>
      <c r="L684" s="18">
        <v>0.47019617199969183</v>
      </c>
      <c r="M684" s="18">
        <v>6.65587801632297</v>
      </c>
      <c r="N684" s="18">
        <v>58.190287092781702</v>
      </c>
    </row>
    <row r="685" spans="1:14" x14ac:dyDescent="0.2">
      <c r="A685" s="3" t="s">
        <v>59</v>
      </c>
      <c r="B685" s="3" t="s">
        <v>600</v>
      </c>
      <c r="C685" s="6"/>
      <c r="D685" s="6"/>
      <c r="E685" s="17"/>
      <c r="F685" s="17"/>
      <c r="G685" s="8"/>
      <c r="H685" s="8"/>
      <c r="I685" s="8"/>
      <c r="J685" s="8"/>
      <c r="K685" s="8"/>
      <c r="L685" s="8"/>
      <c r="M685" s="8"/>
      <c r="N685" s="8"/>
    </row>
    <row r="686" spans="1:14" x14ac:dyDescent="0.2">
      <c r="A686" s="11" t="s">
        <v>125</v>
      </c>
      <c r="B686" s="11" t="s">
        <v>601</v>
      </c>
      <c r="C686" s="12"/>
      <c r="D686" s="7" t="s">
        <v>307</v>
      </c>
      <c r="E686" s="20" t="s">
        <v>308</v>
      </c>
      <c r="F686" s="20"/>
      <c r="G686" s="13"/>
      <c r="H686" s="13"/>
      <c r="I686" s="13"/>
      <c r="J686" s="13"/>
      <c r="K686" s="13"/>
      <c r="L686" s="13"/>
      <c r="M686" s="13"/>
      <c r="N686" s="13"/>
    </row>
    <row r="687" spans="1:14" s="16" customFormat="1" ht="15" x14ac:dyDescent="0.25">
      <c r="A687" s="3" t="s">
        <v>125</v>
      </c>
      <c r="B687" s="3" t="s">
        <v>601</v>
      </c>
      <c r="C687" s="14" t="s">
        <v>202</v>
      </c>
      <c r="D687" s="15" t="s">
        <v>203</v>
      </c>
      <c r="G687" s="1">
        <v>36145225.020000003</v>
      </c>
      <c r="H687" s="1">
        <v>66988</v>
      </c>
      <c r="I687" s="1">
        <v>1591563.83</v>
      </c>
      <c r="J687" s="1">
        <v>125862.56</v>
      </c>
      <c r="K687" s="1">
        <v>108442.94</v>
      </c>
      <c r="L687" s="1">
        <v>365583.26</v>
      </c>
      <c r="M687" s="1">
        <v>4932424.8899999987</v>
      </c>
      <c r="N687" s="1">
        <v>43336090.5</v>
      </c>
    </row>
    <row r="688" spans="1:14" ht="15" x14ac:dyDescent="0.25">
      <c r="A688" s="3" t="s">
        <v>125</v>
      </c>
      <c r="B688" s="3" t="s">
        <v>601</v>
      </c>
      <c r="C688" s="6" t="s">
        <v>202</v>
      </c>
      <c r="D688" s="6" t="s">
        <v>698</v>
      </c>
      <c r="E688" s="17"/>
      <c r="F688" s="17">
        <v>5884.1</v>
      </c>
      <c r="G688" s="8">
        <v>6142.8638228446152</v>
      </c>
      <c r="H688" s="8">
        <v>11.384578780102309</v>
      </c>
      <c r="I688" s="8">
        <v>270.48551690148025</v>
      </c>
      <c r="J688" s="8">
        <v>21.390282286161007</v>
      </c>
      <c r="K688" s="8">
        <v>18.429826141635932</v>
      </c>
      <c r="L688" s="8">
        <v>62.130701381689633</v>
      </c>
      <c r="M688" s="8">
        <v>838.26326710966816</v>
      </c>
      <c r="N688" s="1">
        <v>7364.9479954453527</v>
      </c>
    </row>
    <row r="689" spans="1:14" ht="15" x14ac:dyDescent="0.25">
      <c r="A689" s="3" t="str">
        <f>A688</f>
        <v>2180</v>
      </c>
      <c r="B689" s="3" t="str">
        <f t="shared" ref="B689" si="225">B688</f>
        <v>MONTRMONTROSE COU</v>
      </c>
      <c r="C689" s="6" t="str">
        <f t="shared" ref="C689" si="226">C688</f>
        <v xml:space="preserve">$ </v>
      </c>
      <c r="D689" s="6" t="s">
        <v>699</v>
      </c>
      <c r="F689" s="17">
        <v>6061</v>
      </c>
      <c r="G689" s="8">
        <v>5963.5744959577632</v>
      </c>
      <c r="H689" s="8">
        <v>11.052301600395975</v>
      </c>
      <c r="I689" s="8">
        <v>262.5909635373701</v>
      </c>
      <c r="J689" s="8">
        <v>20.765972611780235</v>
      </c>
      <c r="K689" s="8">
        <v>17.891922125061871</v>
      </c>
      <c r="L689" s="8">
        <v>60.317317274377167</v>
      </c>
      <c r="M689" s="8">
        <v>813.79721003134773</v>
      </c>
      <c r="N689" s="1">
        <v>7149.9901831380957</v>
      </c>
    </row>
    <row r="690" spans="1:14" s="19" customFormat="1" x14ac:dyDescent="0.2">
      <c r="A690" s="3" t="s">
        <v>125</v>
      </c>
      <c r="B690" s="3" t="s">
        <v>601</v>
      </c>
      <c r="C690" s="17" t="s">
        <v>201</v>
      </c>
      <c r="D690" s="2" t="s">
        <v>200</v>
      </c>
      <c r="E690" s="17"/>
      <c r="F690" s="17"/>
      <c r="G690" s="18">
        <v>44.588100954811431</v>
      </c>
      <c r="H690" s="18">
        <v>8.2635194693301925E-2</v>
      </c>
      <c r="I690" s="18">
        <v>1.9633245799078534</v>
      </c>
      <c r="J690" s="18">
        <v>0.15526179539913706</v>
      </c>
      <c r="K690" s="18">
        <v>0.13377326476404819</v>
      </c>
      <c r="L690" s="18">
        <v>0.4509769491059894</v>
      </c>
      <c r="M690" s="18">
        <v>6.0845508314211232</v>
      </c>
      <c r="N690" s="18">
        <v>53.45862357010288</v>
      </c>
    </row>
    <row r="691" spans="1:14" x14ac:dyDescent="0.2">
      <c r="A691" s="3" t="s">
        <v>125</v>
      </c>
      <c r="B691" s="3" t="s">
        <v>601</v>
      </c>
      <c r="C691" s="6"/>
      <c r="D691" s="6"/>
      <c r="E691" s="17"/>
      <c r="F691" s="17"/>
      <c r="G691" s="8"/>
      <c r="H691" s="8"/>
      <c r="I691" s="8"/>
      <c r="J691" s="8"/>
      <c r="K691" s="8"/>
      <c r="L691" s="8"/>
      <c r="M691" s="8"/>
      <c r="N691" s="8"/>
    </row>
    <row r="692" spans="1:14" x14ac:dyDescent="0.2">
      <c r="A692" s="11" t="s">
        <v>153</v>
      </c>
      <c r="B692" s="11" t="s">
        <v>602</v>
      </c>
      <c r="C692" s="12"/>
      <c r="D692" s="7" t="s">
        <v>307</v>
      </c>
      <c r="E692" s="20" t="s">
        <v>306</v>
      </c>
      <c r="F692" s="20"/>
      <c r="G692" s="13"/>
      <c r="H692" s="13"/>
      <c r="I692" s="13"/>
      <c r="J692" s="13"/>
      <c r="K692" s="13"/>
      <c r="L692" s="13"/>
      <c r="M692" s="13"/>
      <c r="N692" s="13"/>
    </row>
    <row r="693" spans="1:14" s="16" customFormat="1" ht="15" x14ac:dyDescent="0.25">
      <c r="A693" s="3" t="s">
        <v>153</v>
      </c>
      <c r="B693" s="3" t="s">
        <v>602</v>
      </c>
      <c r="C693" s="14" t="s">
        <v>202</v>
      </c>
      <c r="D693" s="15" t="s">
        <v>203</v>
      </c>
      <c r="G693" s="1">
        <v>3050224.81</v>
      </c>
      <c r="H693" s="1">
        <v>0</v>
      </c>
      <c r="I693" s="1">
        <v>0</v>
      </c>
      <c r="J693" s="1">
        <v>0</v>
      </c>
      <c r="K693" s="1">
        <v>0</v>
      </c>
      <c r="L693" s="1">
        <v>50066.48</v>
      </c>
      <c r="M693" s="1">
        <v>2576856.96</v>
      </c>
      <c r="N693" s="1">
        <v>5677148.25</v>
      </c>
    </row>
    <row r="694" spans="1:14" ht="15" x14ac:dyDescent="0.25">
      <c r="A694" s="3" t="s">
        <v>153</v>
      </c>
      <c r="B694" s="3" t="s">
        <v>602</v>
      </c>
      <c r="C694" s="6" t="s">
        <v>202</v>
      </c>
      <c r="D694" s="6" t="s">
        <v>698</v>
      </c>
      <c r="E694" s="17"/>
      <c r="F694" s="17">
        <v>257.5</v>
      </c>
      <c r="G694" s="8">
        <v>11845.533242718448</v>
      </c>
      <c r="H694" s="8">
        <v>0</v>
      </c>
      <c r="I694" s="8">
        <v>0</v>
      </c>
      <c r="J694" s="8">
        <v>0</v>
      </c>
      <c r="K694" s="8">
        <v>0</v>
      </c>
      <c r="L694" s="8">
        <v>194.43293203883496</v>
      </c>
      <c r="M694" s="8">
        <v>10007.211495145631</v>
      </c>
      <c r="N694" s="1">
        <v>22047.177669902914</v>
      </c>
    </row>
    <row r="695" spans="1:14" ht="15" x14ac:dyDescent="0.25">
      <c r="A695" s="3" t="str">
        <f>A694</f>
        <v>2190</v>
      </c>
      <c r="B695" s="3" t="str">
        <f t="shared" ref="B695" si="227">B694</f>
        <v>MONTRWEST END RE-</v>
      </c>
      <c r="C695" s="6" t="str">
        <f t="shared" ref="C695" si="228">C694</f>
        <v xml:space="preserve">$ </v>
      </c>
      <c r="D695" s="6" t="s">
        <v>699</v>
      </c>
      <c r="F695" s="17">
        <v>272</v>
      </c>
      <c r="G695" s="8">
        <v>11214.061801470589</v>
      </c>
      <c r="H695" s="8">
        <v>0</v>
      </c>
      <c r="I695" s="8">
        <v>0</v>
      </c>
      <c r="J695" s="8">
        <v>0</v>
      </c>
      <c r="K695" s="8">
        <v>0</v>
      </c>
      <c r="L695" s="8">
        <v>184.06794117647061</v>
      </c>
      <c r="M695" s="8">
        <v>9473.7388235294111</v>
      </c>
      <c r="N695" s="1">
        <v>20871.868566176472</v>
      </c>
    </row>
    <row r="696" spans="1:14" s="19" customFormat="1" x14ac:dyDescent="0.2">
      <c r="A696" s="3" t="s">
        <v>153</v>
      </c>
      <c r="B696" s="3" t="s">
        <v>602</v>
      </c>
      <c r="C696" s="17" t="s">
        <v>201</v>
      </c>
      <c r="D696" s="2" t="s">
        <v>200</v>
      </c>
      <c r="E696" s="17"/>
      <c r="F696" s="17"/>
      <c r="G696" s="18">
        <v>40.399010424341988</v>
      </c>
      <c r="H696" s="18">
        <v>0</v>
      </c>
      <c r="I696" s="18">
        <v>0</v>
      </c>
      <c r="J696" s="18">
        <v>0</v>
      </c>
      <c r="K696" s="18">
        <v>0</v>
      </c>
      <c r="L696" s="18">
        <v>0.66311054870414921</v>
      </c>
      <c r="M696" s="18">
        <v>34.1294421472751</v>
      </c>
      <c r="N696" s="18">
        <v>75.191563120321234</v>
      </c>
    </row>
    <row r="697" spans="1:14" x14ac:dyDescent="0.2">
      <c r="A697" s="3" t="s">
        <v>153</v>
      </c>
      <c r="B697" s="3" t="s">
        <v>602</v>
      </c>
      <c r="C697" s="6"/>
      <c r="D697" s="6"/>
      <c r="E697" s="17"/>
      <c r="F697" s="17"/>
      <c r="G697" s="8"/>
      <c r="H697" s="8"/>
      <c r="I697" s="8"/>
      <c r="J697" s="8"/>
      <c r="K697" s="8"/>
      <c r="L697" s="8"/>
      <c r="M697" s="8"/>
      <c r="N697" s="8"/>
    </row>
    <row r="698" spans="1:14" x14ac:dyDescent="0.2">
      <c r="A698" s="11" t="s">
        <v>179</v>
      </c>
      <c r="B698" s="11" t="s">
        <v>603</v>
      </c>
      <c r="C698" s="12"/>
      <c r="D698" s="7" t="s">
        <v>302</v>
      </c>
      <c r="E698" s="20" t="s">
        <v>305</v>
      </c>
      <c r="F698" s="20"/>
      <c r="G698" s="13"/>
      <c r="H698" s="13"/>
      <c r="I698" s="13"/>
      <c r="J698" s="13"/>
      <c r="K698" s="13"/>
      <c r="L698" s="13"/>
      <c r="M698" s="13"/>
      <c r="N698" s="13"/>
    </row>
    <row r="699" spans="1:14" s="16" customFormat="1" ht="15" x14ac:dyDescent="0.25">
      <c r="A699" s="3" t="s">
        <v>179</v>
      </c>
      <c r="B699" s="3" t="s">
        <v>603</v>
      </c>
      <c r="C699" s="14" t="s">
        <v>202</v>
      </c>
      <c r="D699" s="15" t="s">
        <v>203</v>
      </c>
      <c r="G699" s="1">
        <v>5196626.84</v>
      </c>
      <c r="H699" s="1">
        <v>49808.25</v>
      </c>
      <c r="I699" s="1">
        <v>0</v>
      </c>
      <c r="J699" s="1">
        <v>72627.75</v>
      </c>
      <c r="K699" s="1">
        <v>0</v>
      </c>
      <c r="L699" s="1">
        <v>107385.42</v>
      </c>
      <c r="M699" s="1">
        <v>1432487.8499999999</v>
      </c>
      <c r="N699" s="1">
        <v>6858936.1099999994</v>
      </c>
    </row>
    <row r="700" spans="1:14" ht="15" x14ac:dyDescent="0.25">
      <c r="A700" s="3" t="s">
        <v>179</v>
      </c>
      <c r="B700" s="3" t="s">
        <v>603</v>
      </c>
      <c r="C700" s="6" t="s">
        <v>202</v>
      </c>
      <c r="D700" s="6" t="s">
        <v>698</v>
      </c>
      <c r="E700" s="17"/>
      <c r="F700" s="17">
        <v>1411.9</v>
      </c>
      <c r="G700" s="8">
        <v>3680.5912883348674</v>
      </c>
      <c r="H700" s="8">
        <v>35.277462993129824</v>
      </c>
      <c r="I700" s="8">
        <v>0</v>
      </c>
      <c r="J700" s="8">
        <v>51.439726609533253</v>
      </c>
      <c r="K700" s="8">
        <v>0</v>
      </c>
      <c r="L700" s="8">
        <v>76.05738366739854</v>
      </c>
      <c r="M700" s="8">
        <v>1014.581663007295</v>
      </c>
      <c r="N700" s="1">
        <v>4857.9475246122238</v>
      </c>
    </row>
    <row r="701" spans="1:14" ht="15" x14ac:dyDescent="0.25">
      <c r="A701" s="3" t="str">
        <f>A700</f>
        <v>2395</v>
      </c>
      <c r="B701" s="3" t="str">
        <f t="shared" ref="B701" si="229">B700</f>
        <v>MORGABRUSH RE-2(J</v>
      </c>
      <c r="C701" s="6" t="str">
        <f t="shared" ref="C701" si="230">C700</f>
        <v xml:space="preserve">$ </v>
      </c>
      <c r="D701" s="6" t="s">
        <v>699</v>
      </c>
      <c r="F701" s="17">
        <v>1394</v>
      </c>
      <c r="G701" s="8">
        <v>3727.8528263988519</v>
      </c>
      <c r="H701" s="8">
        <v>35.730451936872306</v>
      </c>
      <c r="I701" s="8">
        <v>0</v>
      </c>
      <c r="J701" s="8">
        <v>52.100251076040173</v>
      </c>
      <c r="K701" s="8">
        <v>0</v>
      </c>
      <c r="L701" s="8">
        <v>77.034017216642752</v>
      </c>
      <c r="M701" s="8">
        <v>1027.6096484935435</v>
      </c>
      <c r="N701" s="1">
        <v>4920.3271951219504</v>
      </c>
    </row>
    <row r="702" spans="1:14" s="19" customFormat="1" x14ac:dyDescent="0.2">
      <c r="A702" s="3" t="s">
        <v>179</v>
      </c>
      <c r="B702" s="3" t="s">
        <v>603</v>
      </c>
      <c r="C702" s="17" t="s">
        <v>201</v>
      </c>
      <c r="D702" s="2" t="s">
        <v>200</v>
      </c>
      <c r="E702" s="17"/>
      <c r="F702" s="17"/>
      <c r="G702" s="18">
        <v>19.905344016521667</v>
      </c>
      <c r="H702" s="18">
        <v>0.19078728983952123</v>
      </c>
      <c r="I702" s="18">
        <v>0</v>
      </c>
      <c r="J702" s="18">
        <v>0.27819591311965963</v>
      </c>
      <c r="K702" s="18">
        <v>0</v>
      </c>
      <c r="L702" s="18">
        <v>0.41133292677575944</v>
      </c>
      <c r="M702" s="18">
        <v>5.4870523383082643</v>
      </c>
      <c r="N702" s="18">
        <v>26.27271248456487</v>
      </c>
    </row>
    <row r="703" spans="1:14" x14ac:dyDescent="0.2">
      <c r="A703" s="3" t="s">
        <v>179</v>
      </c>
      <c r="B703" s="3" t="s">
        <v>603</v>
      </c>
      <c r="C703" s="6"/>
      <c r="D703" s="6"/>
      <c r="E703" s="17"/>
      <c r="F703" s="17"/>
      <c r="G703" s="8"/>
      <c r="H703" s="8"/>
      <c r="I703" s="8"/>
      <c r="J703" s="8"/>
      <c r="K703" s="8"/>
      <c r="L703" s="8"/>
      <c r="M703" s="8"/>
      <c r="N703" s="8"/>
    </row>
    <row r="704" spans="1:14" x14ac:dyDescent="0.2">
      <c r="A704" s="11" t="s">
        <v>26</v>
      </c>
      <c r="B704" s="11" t="s">
        <v>604</v>
      </c>
      <c r="C704" s="12"/>
      <c r="D704" s="7" t="s">
        <v>302</v>
      </c>
      <c r="E704" s="20" t="s">
        <v>304</v>
      </c>
      <c r="F704" s="20"/>
      <c r="G704" s="13"/>
      <c r="H704" s="13"/>
      <c r="I704" s="13"/>
      <c r="J704" s="13"/>
      <c r="K704" s="13"/>
      <c r="L704" s="13"/>
      <c r="M704" s="13"/>
      <c r="N704" s="13"/>
    </row>
    <row r="705" spans="1:14" s="16" customFormat="1" ht="15" x14ac:dyDescent="0.25">
      <c r="A705" s="3" t="s">
        <v>26</v>
      </c>
      <c r="B705" s="3" t="s">
        <v>604</v>
      </c>
      <c r="C705" s="14" t="s">
        <v>202</v>
      </c>
      <c r="D705" s="15" t="s">
        <v>203</v>
      </c>
      <c r="G705" s="1">
        <v>19902866.52</v>
      </c>
      <c r="H705" s="1">
        <v>64393</v>
      </c>
      <c r="I705" s="1">
        <v>870396.27</v>
      </c>
      <c r="J705" s="1">
        <v>233430.53</v>
      </c>
      <c r="K705" s="1">
        <v>90756.67</v>
      </c>
      <c r="L705" s="1">
        <v>226250.43</v>
      </c>
      <c r="M705" s="1">
        <v>2819454.75</v>
      </c>
      <c r="N705" s="1">
        <v>24207548.170000002</v>
      </c>
    </row>
    <row r="706" spans="1:14" ht="15" x14ac:dyDescent="0.25">
      <c r="A706" s="3" t="s">
        <v>26</v>
      </c>
      <c r="B706" s="3" t="s">
        <v>604</v>
      </c>
      <c r="C706" s="6" t="s">
        <v>202</v>
      </c>
      <c r="D706" s="6" t="s">
        <v>698</v>
      </c>
      <c r="E706" s="17"/>
      <c r="F706" s="17">
        <v>3282.5</v>
      </c>
      <c r="G706" s="8">
        <v>6063.3256725057117</v>
      </c>
      <c r="H706" s="8">
        <v>19.617060167555216</v>
      </c>
      <c r="I706" s="8">
        <v>265.16261081492763</v>
      </c>
      <c r="J706" s="8">
        <v>71.113642041127193</v>
      </c>
      <c r="K706" s="8">
        <v>27.648642802741811</v>
      </c>
      <c r="L706" s="8">
        <v>68.926254379284075</v>
      </c>
      <c r="M706" s="8">
        <v>858.93518659558265</v>
      </c>
      <c r="N706" s="1">
        <v>7374.7290693069308</v>
      </c>
    </row>
    <row r="707" spans="1:14" ht="15" x14ac:dyDescent="0.25">
      <c r="A707" s="3" t="str">
        <f>A706</f>
        <v>2405</v>
      </c>
      <c r="B707" s="3" t="str">
        <f t="shared" ref="B707" si="231">B706</f>
        <v xml:space="preserve">MORGAFORT MORGAN </v>
      </c>
      <c r="C707" s="6" t="str">
        <f t="shared" ref="C707" si="232">C706</f>
        <v xml:space="preserve">$ </v>
      </c>
      <c r="D707" s="6" t="s">
        <v>699</v>
      </c>
      <c r="F707" s="17">
        <v>3381</v>
      </c>
      <c r="G707" s="8">
        <v>5886.6804259094943</v>
      </c>
      <c r="H707" s="8">
        <v>19.045548654244307</v>
      </c>
      <c r="I707" s="8">
        <v>257.43752440106476</v>
      </c>
      <c r="J707" s="8">
        <v>69.041860396332439</v>
      </c>
      <c r="K707" s="8">
        <v>26.843144040224786</v>
      </c>
      <c r="L707" s="8">
        <v>66.918198757763975</v>
      </c>
      <c r="M707" s="8">
        <v>833.91149068322977</v>
      </c>
      <c r="N707" s="1">
        <v>7159.878192842355</v>
      </c>
    </row>
    <row r="708" spans="1:14" s="19" customFormat="1" x14ac:dyDescent="0.2">
      <c r="A708" s="3" t="s">
        <v>26</v>
      </c>
      <c r="B708" s="3" t="s">
        <v>604</v>
      </c>
      <c r="C708" s="17" t="s">
        <v>201</v>
      </c>
      <c r="D708" s="2" t="s">
        <v>200</v>
      </c>
      <c r="E708" s="17"/>
      <c r="F708" s="17"/>
      <c r="G708" s="18">
        <v>45.121600939919418</v>
      </c>
      <c r="H708" s="18">
        <v>0.14598476286843085</v>
      </c>
      <c r="I708" s="18">
        <v>1.9732671731013727</v>
      </c>
      <c r="J708" s="18">
        <v>0.5292081525678588</v>
      </c>
      <c r="K708" s="18">
        <v>0.20575359043185487</v>
      </c>
      <c r="L708" s="18">
        <v>0.51293021558912477</v>
      </c>
      <c r="M708" s="18">
        <v>6.3919592672654009</v>
      </c>
      <c r="N708" s="18">
        <v>54.880704101743468</v>
      </c>
    </row>
    <row r="709" spans="1:14" x14ac:dyDescent="0.2">
      <c r="A709" s="3" t="s">
        <v>26</v>
      </c>
      <c r="B709" s="3" t="s">
        <v>604</v>
      </c>
      <c r="C709" s="6"/>
      <c r="D709" s="6"/>
      <c r="E709" s="17"/>
      <c r="F709" s="17"/>
      <c r="G709" s="8"/>
      <c r="H709" s="8"/>
      <c r="I709" s="8"/>
      <c r="J709" s="8"/>
      <c r="K709" s="8"/>
      <c r="L709" s="8"/>
      <c r="M709" s="8"/>
      <c r="N709" s="8"/>
    </row>
    <row r="710" spans="1:14" x14ac:dyDescent="0.2">
      <c r="A710" s="11" t="s">
        <v>178</v>
      </c>
      <c r="B710" s="11" t="s">
        <v>605</v>
      </c>
      <c r="C710" s="12"/>
      <c r="D710" s="7" t="s">
        <v>302</v>
      </c>
      <c r="E710" s="20" t="s">
        <v>303</v>
      </c>
      <c r="F710" s="20"/>
      <c r="G710" s="13"/>
      <c r="H710" s="13"/>
      <c r="I710" s="13"/>
      <c r="J710" s="13"/>
      <c r="K710" s="13"/>
      <c r="L710" s="13"/>
      <c r="M710" s="13"/>
      <c r="N710" s="13"/>
    </row>
    <row r="711" spans="1:14" s="16" customFormat="1" ht="15" x14ac:dyDescent="0.25">
      <c r="A711" s="3" t="s">
        <v>178</v>
      </c>
      <c r="B711" s="3" t="s">
        <v>605</v>
      </c>
      <c r="C711" s="14" t="s">
        <v>202</v>
      </c>
      <c r="D711" s="15" t="s">
        <v>203</v>
      </c>
      <c r="G711" s="1">
        <v>2127666.13</v>
      </c>
      <c r="H711" s="1">
        <v>15383</v>
      </c>
      <c r="I711" s="1">
        <v>0</v>
      </c>
      <c r="J711" s="1">
        <v>0</v>
      </c>
      <c r="K711" s="1">
        <v>0</v>
      </c>
      <c r="L711" s="1">
        <v>22749.07</v>
      </c>
      <c r="M711" s="1">
        <v>128109.51000000001</v>
      </c>
      <c r="N711" s="1">
        <v>2293907.71</v>
      </c>
    </row>
    <row r="712" spans="1:14" ht="15" x14ac:dyDescent="0.25">
      <c r="A712" s="3" t="s">
        <v>178</v>
      </c>
      <c r="B712" s="3" t="s">
        <v>605</v>
      </c>
      <c r="C712" s="6" t="s">
        <v>202</v>
      </c>
      <c r="D712" s="6" t="s">
        <v>698</v>
      </c>
      <c r="E712" s="17"/>
      <c r="F712" s="17">
        <v>210.5</v>
      </c>
      <c r="G712" s="8">
        <v>10107.67757719715</v>
      </c>
      <c r="H712" s="8">
        <v>73.078384798099762</v>
      </c>
      <c r="I712" s="8">
        <v>0</v>
      </c>
      <c r="J712" s="8">
        <v>0</v>
      </c>
      <c r="K712" s="8">
        <v>0</v>
      </c>
      <c r="L712" s="8">
        <v>108.07159144893112</v>
      </c>
      <c r="M712" s="8">
        <v>608.59624703087889</v>
      </c>
      <c r="N712" s="1">
        <v>10897.423800475059</v>
      </c>
    </row>
    <row r="713" spans="1:14" ht="15" x14ac:dyDescent="0.25">
      <c r="A713" s="3" t="str">
        <f>A712</f>
        <v>2505</v>
      </c>
      <c r="B713" s="3" t="str">
        <f t="shared" ref="B713" si="233">B712</f>
        <v>MORGAWELDON VALLE</v>
      </c>
      <c r="C713" s="6" t="str">
        <f t="shared" ref="C713" si="234">C712</f>
        <v xml:space="preserve">$ </v>
      </c>
      <c r="D713" s="6" t="s">
        <v>699</v>
      </c>
      <c r="F713" s="17">
        <v>225</v>
      </c>
      <c r="G713" s="8">
        <v>9456.29391111111</v>
      </c>
      <c r="H713" s="8">
        <v>68.36888888888889</v>
      </c>
      <c r="I713" s="8">
        <v>0</v>
      </c>
      <c r="J713" s="8">
        <v>0</v>
      </c>
      <c r="K713" s="8">
        <v>0</v>
      </c>
      <c r="L713" s="8">
        <v>101.10697777777777</v>
      </c>
      <c r="M713" s="8">
        <v>569.37560000000008</v>
      </c>
      <c r="N713" s="1">
        <v>10195.145377777777</v>
      </c>
    </row>
    <row r="714" spans="1:14" s="19" customFormat="1" x14ac:dyDescent="0.2">
      <c r="A714" s="3" t="s">
        <v>178</v>
      </c>
      <c r="B714" s="3" t="s">
        <v>605</v>
      </c>
      <c r="C714" s="17" t="s">
        <v>201</v>
      </c>
      <c r="D714" s="2" t="s">
        <v>200</v>
      </c>
      <c r="E714" s="17"/>
      <c r="F714" s="17"/>
      <c r="G714" s="18">
        <v>55.891368430144411</v>
      </c>
      <c r="H714" s="18">
        <v>0.40409390760988972</v>
      </c>
      <c r="I714" s="18">
        <v>0</v>
      </c>
      <c r="J714" s="18">
        <v>0</v>
      </c>
      <c r="K714" s="18">
        <v>0</v>
      </c>
      <c r="L714" s="18">
        <v>0.59759218558089533</v>
      </c>
      <c r="M714" s="18">
        <v>3.365291067924868</v>
      </c>
      <c r="N714" s="18">
        <v>60.258345591260067</v>
      </c>
    </row>
    <row r="715" spans="1:14" x14ac:dyDescent="0.2">
      <c r="A715" s="11" t="s">
        <v>178</v>
      </c>
      <c r="B715" s="11" t="s">
        <v>605</v>
      </c>
      <c r="C715" s="6"/>
      <c r="D715" s="6"/>
      <c r="E715" s="17"/>
      <c r="F715" s="17"/>
      <c r="G715" s="8"/>
      <c r="H715" s="8"/>
      <c r="I715" s="8"/>
      <c r="J715" s="8"/>
      <c r="K715" s="8"/>
      <c r="L715" s="8"/>
      <c r="M715" s="8"/>
      <c r="N715" s="8"/>
    </row>
    <row r="716" spans="1:14" s="16" customFormat="1" x14ac:dyDescent="0.2">
      <c r="A716" s="11" t="s">
        <v>100</v>
      </c>
      <c r="B716" s="11" t="s">
        <v>606</v>
      </c>
      <c r="C716" s="22"/>
      <c r="D716" s="23" t="s">
        <v>302</v>
      </c>
      <c r="E716" s="22" t="s">
        <v>301</v>
      </c>
      <c r="F716" s="20"/>
      <c r="G716" s="13"/>
      <c r="H716" s="13"/>
      <c r="I716" s="13"/>
      <c r="J716" s="13"/>
      <c r="K716" s="13"/>
      <c r="L716" s="13"/>
      <c r="M716" s="13"/>
      <c r="N716" s="13"/>
    </row>
    <row r="717" spans="1:14" s="16" customFormat="1" ht="15" x14ac:dyDescent="0.25">
      <c r="A717" s="3" t="s">
        <v>100</v>
      </c>
      <c r="B717" s="3" t="s">
        <v>606</v>
      </c>
      <c r="C717" s="14" t="s">
        <v>202</v>
      </c>
      <c r="D717" s="15" t="s">
        <v>203</v>
      </c>
      <c r="G717" s="1">
        <v>1510893.34</v>
      </c>
      <c r="H717" s="1">
        <v>24208</v>
      </c>
      <c r="I717" s="1">
        <v>0</v>
      </c>
      <c r="J717" s="1">
        <v>16098.7</v>
      </c>
      <c r="K717" s="1">
        <v>0</v>
      </c>
      <c r="L717" s="1">
        <v>0</v>
      </c>
      <c r="M717" s="1">
        <v>979132.95</v>
      </c>
      <c r="N717" s="1">
        <v>2530332.9900000002</v>
      </c>
    </row>
    <row r="718" spans="1:14" ht="15" x14ac:dyDescent="0.25">
      <c r="A718" s="3" t="s">
        <v>100</v>
      </c>
      <c r="B718" s="3" t="s">
        <v>606</v>
      </c>
      <c r="C718" s="6" t="s">
        <v>202</v>
      </c>
      <c r="D718" s="6" t="s">
        <v>698</v>
      </c>
      <c r="E718" s="17"/>
      <c r="F718" s="17">
        <v>798.5</v>
      </c>
      <c r="G718" s="8">
        <v>1892.164483406387</v>
      </c>
      <c r="H718" s="8">
        <v>30.316844082654978</v>
      </c>
      <c r="I718" s="8">
        <v>0</v>
      </c>
      <c r="J718" s="8">
        <v>20.16117720726362</v>
      </c>
      <c r="K718" s="8">
        <v>0</v>
      </c>
      <c r="L718" s="8">
        <v>0</v>
      </c>
      <c r="M718" s="8">
        <v>1226.2153412648715</v>
      </c>
      <c r="N718" s="1">
        <v>3168.8578459611776</v>
      </c>
    </row>
    <row r="719" spans="1:14" ht="15" x14ac:dyDescent="0.25">
      <c r="A719" s="3" t="str">
        <f>A718</f>
        <v>2515</v>
      </c>
      <c r="B719" s="3" t="str">
        <f t="shared" ref="B719" si="235">B718</f>
        <v>MORGAWIGGINS RE-5</v>
      </c>
      <c r="C719" s="6" t="str">
        <f t="shared" ref="C719" si="236">C718</f>
        <v xml:space="preserve">$ </v>
      </c>
      <c r="D719" s="6" t="s">
        <v>699</v>
      </c>
      <c r="F719" s="17">
        <v>819</v>
      </c>
      <c r="G719" s="8">
        <v>1844.802612942613</v>
      </c>
      <c r="H719" s="8">
        <v>29.55799755799756</v>
      </c>
      <c r="I719" s="8">
        <v>0</v>
      </c>
      <c r="J719" s="8">
        <v>19.656532356532356</v>
      </c>
      <c r="K719" s="8">
        <v>0</v>
      </c>
      <c r="L719" s="8">
        <v>0</v>
      </c>
      <c r="M719" s="8">
        <v>1195.5225274725274</v>
      </c>
      <c r="N719" s="1">
        <v>3089.5396703296706</v>
      </c>
    </row>
    <row r="720" spans="1:14" s="19" customFormat="1" x14ac:dyDescent="0.2">
      <c r="A720" s="3" t="s">
        <v>100</v>
      </c>
      <c r="B720" s="3" t="s">
        <v>606</v>
      </c>
      <c r="C720" s="17" t="s">
        <v>201</v>
      </c>
      <c r="D720" s="2" t="s">
        <v>200</v>
      </c>
      <c r="E720" s="17"/>
      <c r="F720" s="17"/>
      <c r="G720" s="18">
        <v>10.902851757323788</v>
      </c>
      <c r="H720" s="18">
        <v>0.1746888601291301</v>
      </c>
      <c r="I720" s="18">
        <v>0</v>
      </c>
      <c r="J720" s="18">
        <v>0.1161708341275953</v>
      </c>
      <c r="K720" s="18">
        <v>0</v>
      </c>
      <c r="L720" s="18">
        <v>0</v>
      </c>
      <c r="M720" s="18">
        <v>7.0655824087232544</v>
      </c>
      <c r="N720" s="18">
        <v>18.259293860303767</v>
      </c>
    </row>
    <row r="721" spans="1:14" x14ac:dyDescent="0.2">
      <c r="A721" s="11" t="s">
        <v>100</v>
      </c>
      <c r="B721" s="11" t="s">
        <v>606</v>
      </c>
      <c r="C721" s="6"/>
      <c r="D721" s="6"/>
      <c r="E721" s="17"/>
      <c r="F721" s="17"/>
      <c r="G721" s="8"/>
      <c r="H721" s="8"/>
      <c r="I721" s="8"/>
      <c r="J721" s="8"/>
      <c r="K721" s="8"/>
      <c r="L721" s="8"/>
      <c r="M721" s="8"/>
      <c r="N721" s="8"/>
    </row>
    <row r="722" spans="1:14" s="16" customFormat="1" x14ac:dyDescent="0.2">
      <c r="A722" s="11" t="s">
        <v>60</v>
      </c>
      <c r="B722" s="11" t="s">
        <v>607</v>
      </c>
      <c r="C722" s="22"/>
      <c r="D722" s="23" t="s">
        <v>295</v>
      </c>
      <c r="E722" s="22" t="s">
        <v>300</v>
      </c>
      <c r="F722" s="20"/>
      <c r="G722" s="13"/>
      <c r="H722" s="13"/>
      <c r="I722" s="13"/>
      <c r="J722" s="13"/>
      <c r="K722" s="13"/>
      <c r="L722" s="13"/>
      <c r="M722" s="13"/>
      <c r="N722" s="13"/>
    </row>
    <row r="723" spans="1:14" s="16" customFormat="1" ht="15" x14ac:dyDescent="0.25">
      <c r="A723" s="3" t="s">
        <v>60</v>
      </c>
      <c r="B723" s="3" t="s">
        <v>607</v>
      </c>
      <c r="C723" s="14" t="s">
        <v>202</v>
      </c>
      <c r="D723" s="15" t="s">
        <v>203</v>
      </c>
      <c r="G723" s="1">
        <v>11303966.550000001</v>
      </c>
      <c r="H723" s="1">
        <v>0</v>
      </c>
      <c r="I723" s="1">
        <v>0</v>
      </c>
      <c r="J723" s="1">
        <v>22113.71</v>
      </c>
      <c r="K723" s="1">
        <v>0</v>
      </c>
      <c r="L723" s="1">
        <v>52912.61</v>
      </c>
      <c r="M723" s="1">
        <v>2053044.3400000003</v>
      </c>
      <c r="N723" s="1">
        <v>13432037.210000001</v>
      </c>
    </row>
    <row r="724" spans="1:14" ht="15" x14ac:dyDescent="0.25">
      <c r="A724" s="3" t="s">
        <v>60</v>
      </c>
      <c r="B724" s="3" t="s">
        <v>607</v>
      </c>
      <c r="C724" s="6" t="s">
        <v>202</v>
      </c>
      <c r="D724" s="6" t="s">
        <v>698</v>
      </c>
      <c r="E724" s="17"/>
      <c r="F724" s="17">
        <v>1450.2</v>
      </c>
      <c r="G724" s="8">
        <v>7794.7638601572198</v>
      </c>
      <c r="H724" s="8">
        <v>0</v>
      </c>
      <c r="I724" s="8">
        <v>0</v>
      </c>
      <c r="J724" s="8">
        <v>15.248731209488346</v>
      </c>
      <c r="K724" s="8">
        <v>0</v>
      </c>
      <c r="L724" s="8">
        <v>36.486422562405181</v>
      </c>
      <c r="M724" s="8">
        <v>1415.6973796717696</v>
      </c>
      <c r="N724" s="1">
        <v>9262.1963936008833</v>
      </c>
    </row>
    <row r="725" spans="1:14" ht="15" x14ac:dyDescent="0.25">
      <c r="A725" s="3" t="str">
        <f>A724</f>
        <v>2520</v>
      </c>
      <c r="B725" s="3" t="str">
        <f t="shared" ref="B725" si="237">B724</f>
        <v>OTEROEAST OTERO R</v>
      </c>
      <c r="C725" s="6" t="str">
        <f t="shared" ref="C725" si="238">C724</f>
        <v xml:space="preserve">$ </v>
      </c>
      <c r="D725" s="6" t="s">
        <v>699</v>
      </c>
      <c r="F725" s="17">
        <v>1358</v>
      </c>
      <c r="G725" s="8">
        <v>8323.9812592047128</v>
      </c>
      <c r="H725" s="8">
        <v>0</v>
      </c>
      <c r="I725" s="8">
        <v>0</v>
      </c>
      <c r="J725" s="8">
        <v>16.28402798232695</v>
      </c>
      <c r="K725" s="8">
        <v>0</v>
      </c>
      <c r="L725" s="8">
        <v>38.963630338733431</v>
      </c>
      <c r="M725" s="8">
        <v>1511.8146833578794</v>
      </c>
      <c r="N725" s="1">
        <v>9891.0436008836532</v>
      </c>
    </row>
    <row r="726" spans="1:14" s="19" customFormat="1" x14ac:dyDescent="0.2">
      <c r="A726" s="3" t="s">
        <v>60</v>
      </c>
      <c r="B726" s="3" t="s">
        <v>607</v>
      </c>
      <c r="C726" s="17" t="s">
        <v>201</v>
      </c>
      <c r="D726" s="2" t="s">
        <v>200</v>
      </c>
      <c r="E726" s="17"/>
      <c r="F726" s="17"/>
      <c r="G726" s="18">
        <v>49.385754904394616</v>
      </c>
      <c r="H726" s="18">
        <v>0</v>
      </c>
      <c r="I726" s="18">
        <v>0</v>
      </c>
      <c r="J726" s="18">
        <v>9.661230482735815E-2</v>
      </c>
      <c r="K726" s="18">
        <v>0</v>
      </c>
      <c r="L726" s="18">
        <v>0.23116922517891028</v>
      </c>
      <c r="M726" s="18">
        <v>8.9695191625540165</v>
      </c>
      <c r="N726" s="18">
        <v>58.683055596954894</v>
      </c>
    </row>
    <row r="727" spans="1:14" x14ac:dyDescent="0.2">
      <c r="A727" s="11" t="s">
        <v>60</v>
      </c>
      <c r="B727" s="11" t="s">
        <v>607</v>
      </c>
      <c r="C727" s="6"/>
      <c r="D727" s="6"/>
      <c r="E727" s="17"/>
      <c r="F727" s="17"/>
      <c r="G727" s="8"/>
      <c r="H727" s="8"/>
      <c r="I727" s="8"/>
      <c r="J727" s="8"/>
      <c r="K727" s="8"/>
      <c r="L727" s="8"/>
      <c r="M727" s="8"/>
      <c r="N727" s="8"/>
    </row>
    <row r="728" spans="1:14" s="16" customFormat="1" x14ac:dyDescent="0.2">
      <c r="A728" s="11" t="s">
        <v>63</v>
      </c>
      <c r="B728" s="11" t="s">
        <v>608</v>
      </c>
      <c r="C728" s="22"/>
      <c r="D728" s="23" t="s">
        <v>295</v>
      </c>
      <c r="E728" s="22" t="s">
        <v>299</v>
      </c>
      <c r="F728" s="20"/>
      <c r="G728" s="13"/>
      <c r="H728" s="13"/>
      <c r="I728" s="13"/>
      <c r="J728" s="13"/>
      <c r="K728" s="13"/>
      <c r="L728" s="13"/>
      <c r="M728" s="13"/>
      <c r="N728" s="13"/>
    </row>
    <row r="729" spans="1:14" s="16" customFormat="1" ht="15" x14ac:dyDescent="0.25">
      <c r="A729" s="3" t="s">
        <v>63</v>
      </c>
      <c r="B729" s="3" t="s">
        <v>608</v>
      </c>
      <c r="C729" s="14" t="s">
        <v>202</v>
      </c>
      <c r="D729" s="15" t="s">
        <v>203</v>
      </c>
      <c r="G729" s="1">
        <v>6608950.3899999997</v>
      </c>
      <c r="H729" s="1">
        <v>79836</v>
      </c>
      <c r="I729" s="1">
        <v>0</v>
      </c>
      <c r="J729" s="1">
        <v>9512.7999999999993</v>
      </c>
      <c r="K729" s="1">
        <v>0</v>
      </c>
      <c r="L729" s="1">
        <v>43633.14</v>
      </c>
      <c r="M729" s="1">
        <v>2105983.0799999996</v>
      </c>
      <c r="N729" s="1">
        <v>8847915.4099999983</v>
      </c>
    </row>
    <row r="730" spans="1:14" ht="15" x14ac:dyDescent="0.25">
      <c r="A730" s="3" t="s">
        <v>63</v>
      </c>
      <c r="B730" s="3" t="s">
        <v>608</v>
      </c>
      <c r="C730" s="6" t="s">
        <v>202</v>
      </c>
      <c r="D730" s="6" t="s">
        <v>698</v>
      </c>
      <c r="E730" s="17"/>
      <c r="F730" s="17">
        <v>782.6</v>
      </c>
      <c r="G730" s="8">
        <v>8444.8637745974956</v>
      </c>
      <c r="H730" s="8">
        <v>102.01380015333504</v>
      </c>
      <c r="I730" s="8">
        <v>0</v>
      </c>
      <c r="J730" s="8">
        <v>12.155379504216713</v>
      </c>
      <c r="K730" s="8">
        <v>0</v>
      </c>
      <c r="L730" s="8">
        <v>55.754076156401737</v>
      </c>
      <c r="M730" s="8">
        <v>2691.0082800920004</v>
      </c>
      <c r="N730" s="1">
        <v>11305.795310503447</v>
      </c>
    </row>
    <row r="731" spans="1:14" ht="15" x14ac:dyDescent="0.25">
      <c r="A731" s="3" t="str">
        <f>A730</f>
        <v>2530</v>
      </c>
      <c r="B731" s="3" t="str">
        <f t="shared" ref="B731" si="239">B730</f>
        <v>OTEROROCKY FORD R</v>
      </c>
      <c r="C731" s="6" t="str">
        <f t="shared" ref="C731" si="240">C730</f>
        <v xml:space="preserve">$ </v>
      </c>
      <c r="D731" s="6" t="s">
        <v>699</v>
      </c>
      <c r="F731" s="17">
        <v>676</v>
      </c>
      <c r="G731" s="8">
        <v>9776.5538313609468</v>
      </c>
      <c r="H731" s="8">
        <v>118.10059171597634</v>
      </c>
      <c r="I731" s="8">
        <v>0</v>
      </c>
      <c r="J731" s="8">
        <v>14.072189349112424</v>
      </c>
      <c r="K731" s="8">
        <v>0</v>
      </c>
      <c r="L731" s="8">
        <v>64.546065088757402</v>
      </c>
      <c r="M731" s="8">
        <v>3115.3595857988162</v>
      </c>
      <c r="N731" s="1">
        <v>13088.632263313608</v>
      </c>
    </row>
    <row r="732" spans="1:14" s="19" customFormat="1" x14ac:dyDescent="0.2">
      <c r="A732" s="3" t="s">
        <v>63</v>
      </c>
      <c r="B732" s="3" t="s">
        <v>608</v>
      </c>
      <c r="C732" s="17" t="s">
        <v>201</v>
      </c>
      <c r="D732" s="2" t="s">
        <v>200</v>
      </c>
      <c r="E732" s="17"/>
      <c r="F732" s="17"/>
      <c r="G732" s="18">
        <v>47.588251882085387</v>
      </c>
      <c r="H732" s="18">
        <v>0.57486521354537956</v>
      </c>
      <c r="I732" s="18">
        <v>0</v>
      </c>
      <c r="J732" s="18">
        <v>6.8497642710237061E-2</v>
      </c>
      <c r="K732" s="18">
        <v>0</v>
      </c>
      <c r="L732" s="18">
        <v>0.31418375599673637</v>
      </c>
      <c r="M732" s="18">
        <v>15.164291961109726</v>
      </c>
      <c r="N732" s="18">
        <v>63.710090455447464</v>
      </c>
    </row>
    <row r="733" spans="1:14" x14ac:dyDescent="0.2">
      <c r="A733" s="11" t="s">
        <v>63</v>
      </c>
      <c r="B733" s="11" t="s">
        <v>608</v>
      </c>
      <c r="C733" s="6"/>
      <c r="D733" s="6"/>
      <c r="E733" s="17"/>
      <c r="F733" s="17"/>
      <c r="G733" s="8"/>
      <c r="H733" s="8"/>
      <c r="I733" s="8"/>
      <c r="J733" s="8"/>
      <c r="K733" s="8"/>
      <c r="L733" s="8"/>
      <c r="M733" s="8"/>
      <c r="N733" s="8"/>
    </row>
    <row r="734" spans="1:14" s="16" customFormat="1" x14ac:dyDescent="0.2">
      <c r="A734" s="11" t="s">
        <v>147</v>
      </c>
      <c r="B734" s="11" t="s">
        <v>609</v>
      </c>
      <c r="C734" s="22"/>
      <c r="D734" s="23" t="s">
        <v>295</v>
      </c>
      <c r="E734" s="22" t="s">
        <v>298</v>
      </c>
      <c r="F734" s="20"/>
      <c r="G734" s="13"/>
      <c r="H734" s="13"/>
      <c r="I734" s="13"/>
      <c r="J734" s="13"/>
      <c r="K734" s="13"/>
      <c r="L734" s="13"/>
      <c r="M734" s="13"/>
      <c r="N734" s="13"/>
    </row>
    <row r="735" spans="1:14" s="16" customFormat="1" ht="15" x14ac:dyDescent="0.25">
      <c r="A735" s="3" t="s">
        <v>147</v>
      </c>
      <c r="B735" s="3" t="s">
        <v>609</v>
      </c>
      <c r="C735" s="14" t="s">
        <v>202</v>
      </c>
      <c r="D735" s="15" t="s">
        <v>203</v>
      </c>
      <c r="G735" s="1">
        <v>2306603.44</v>
      </c>
      <c r="H735" s="1">
        <v>0</v>
      </c>
      <c r="I735" s="1">
        <v>0</v>
      </c>
      <c r="J735" s="1">
        <v>2561.16</v>
      </c>
      <c r="K735" s="1">
        <v>0</v>
      </c>
      <c r="L735" s="1">
        <v>7222.87</v>
      </c>
      <c r="M735" s="1">
        <v>11161563.75</v>
      </c>
      <c r="N735" s="1">
        <v>13477951.220000001</v>
      </c>
    </row>
    <row r="736" spans="1:14" ht="15" x14ac:dyDescent="0.25">
      <c r="A736" s="3" t="s">
        <v>147</v>
      </c>
      <c r="B736" s="3" t="s">
        <v>609</v>
      </c>
      <c r="C736" s="6" t="s">
        <v>202</v>
      </c>
      <c r="D736" s="6" t="s">
        <v>698</v>
      </c>
      <c r="E736" s="17"/>
      <c r="F736" s="17">
        <v>160.69999999999999</v>
      </c>
      <c r="G736" s="8">
        <v>14353.475046670816</v>
      </c>
      <c r="H736" s="8">
        <v>0</v>
      </c>
      <c r="I736" s="8">
        <v>0</v>
      </c>
      <c r="J736" s="8">
        <v>15.937523335407592</v>
      </c>
      <c r="K736" s="8">
        <v>0</v>
      </c>
      <c r="L736" s="8">
        <v>44.946297448662108</v>
      </c>
      <c r="M736" s="8">
        <v>69455.903858120728</v>
      </c>
      <c r="N736" s="1">
        <v>83870.262725575623</v>
      </c>
    </row>
    <row r="737" spans="1:14" ht="15" x14ac:dyDescent="0.25">
      <c r="A737" s="3" t="str">
        <f>A736</f>
        <v>2535</v>
      </c>
      <c r="B737" s="3" t="str">
        <f t="shared" ref="B737" si="241">B736</f>
        <v>OTEROMANZANOLA 3J</v>
      </c>
      <c r="C737" s="6" t="str">
        <f t="shared" ref="C737" si="242">C736</f>
        <v xml:space="preserve">$ </v>
      </c>
      <c r="D737" s="6" t="s">
        <v>699</v>
      </c>
      <c r="F737" s="17">
        <v>151</v>
      </c>
      <c r="G737" s="8">
        <v>15275.519470198675</v>
      </c>
      <c r="H737" s="8">
        <v>0</v>
      </c>
      <c r="I737" s="8">
        <v>0</v>
      </c>
      <c r="J737" s="8">
        <v>16.961324503311257</v>
      </c>
      <c r="K737" s="8">
        <v>0</v>
      </c>
      <c r="L737" s="8">
        <v>47.833576158940396</v>
      </c>
      <c r="M737" s="8">
        <v>73917.640728476821</v>
      </c>
      <c r="N737" s="1">
        <v>89257.955099337749</v>
      </c>
    </row>
    <row r="738" spans="1:14" s="19" customFormat="1" x14ac:dyDescent="0.2">
      <c r="A738" s="3" t="s">
        <v>147</v>
      </c>
      <c r="B738" s="3" t="s">
        <v>609</v>
      </c>
      <c r="C738" s="17" t="s">
        <v>201</v>
      </c>
      <c r="D738" s="2" t="s">
        <v>200</v>
      </c>
      <c r="E738" s="17"/>
      <c r="F738" s="17"/>
      <c r="G738" s="18">
        <v>15.759600867966954</v>
      </c>
      <c r="H738" s="18">
        <v>0</v>
      </c>
      <c r="I738" s="18">
        <v>0</v>
      </c>
      <c r="J738" s="18">
        <v>1.7498829083079079E-2</v>
      </c>
      <c r="K738" s="18">
        <v>0</v>
      </c>
      <c r="L738" s="18">
        <v>4.9349422769096568E-2</v>
      </c>
      <c r="M738" s="18">
        <v>76.260091662036402</v>
      </c>
      <c r="N738" s="18">
        <v>92.086540781855547</v>
      </c>
    </row>
    <row r="739" spans="1:14" x14ac:dyDescent="0.2">
      <c r="A739" s="11" t="s">
        <v>147</v>
      </c>
      <c r="B739" s="11" t="s">
        <v>609</v>
      </c>
      <c r="C739" s="6"/>
      <c r="D739" s="6"/>
      <c r="E739" s="17"/>
      <c r="F739" s="17"/>
      <c r="G739" s="8"/>
      <c r="H739" s="8"/>
      <c r="I739" s="8"/>
      <c r="J739" s="8"/>
      <c r="K739" s="8"/>
      <c r="L739" s="8"/>
      <c r="M739" s="8"/>
      <c r="N739" s="8"/>
    </row>
    <row r="740" spans="1:14" s="16" customFormat="1" x14ac:dyDescent="0.2">
      <c r="A740" s="11" t="s">
        <v>139</v>
      </c>
      <c r="B740" s="11" t="s">
        <v>610</v>
      </c>
      <c r="C740" s="22"/>
      <c r="D740" s="23" t="s">
        <v>295</v>
      </c>
      <c r="E740" s="22" t="s">
        <v>297</v>
      </c>
      <c r="F740" s="20"/>
      <c r="G740" s="13"/>
      <c r="H740" s="13"/>
      <c r="I740" s="13"/>
      <c r="J740" s="13"/>
      <c r="K740" s="13"/>
      <c r="L740" s="13"/>
      <c r="M740" s="13"/>
      <c r="N740" s="13"/>
    </row>
    <row r="741" spans="1:14" s="16" customFormat="1" ht="15" x14ac:dyDescent="0.25">
      <c r="A741" s="3" t="s">
        <v>139</v>
      </c>
      <c r="B741" s="3" t="s">
        <v>610</v>
      </c>
      <c r="C741" s="14" t="s">
        <v>202</v>
      </c>
      <c r="D741" s="15" t="s">
        <v>203</v>
      </c>
      <c r="G741" s="1">
        <v>3306573.69</v>
      </c>
      <c r="H741" s="1">
        <v>42429</v>
      </c>
      <c r="I741" s="1">
        <v>0</v>
      </c>
      <c r="J741" s="1">
        <v>1829.38</v>
      </c>
      <c r="K741" s="1">
        <v>0</v>
      </c>
      <c r="L741" s="1">
        <v>36373.370000000003</v>
      </c>
      <c r="M741" s="1">
        <v>111392.15999999999</v>
      </c>
      <c r="N741" s="1">
        <v>3498597.6</v>
      </c>
    </row>
    <row r="742" spans="1:14" ht="15" x14ac:dyDescent="0.25">
      <c r="A742" s="3" t="s">
        <v>139</v>
      </c>
      <c r="B742" s="3" t="s">
        <v>610</v>
      </c>
      <c r="C742" s="6" t="s">
        <v>202</v>
      </c>
      <c r="D742" s="6" t="s">
        <v>698</v>
      </c>
      <c r="E742" s="17"/>
      <c r="F742" s="17">
        <v>382.4</v>
      </c>
      <c r="G742" s="8">
        <v>8646.8977248953979</v>
      </c>
      <c r="H742" s="8">
        <v>110.9544979079498</v>
      </c>
      <c r="I742" s="8">
        <v>0</v>
      </c>
      <c r="J742" s="8">
        <v>4.7839435146443519</v>
      </c>
      <c r="K742" s="8">
        <v>0</v>
      </c>
      <c r="L742" s="8">
        <v>95.118645397489558</v>
      </c>
      <c r="M742" s="8">
        <v>291.29748953974894</v>
      </c>
      <c r="N742" s="1">
        <v>9149.0523012552312</v>
      </c>
    </row>
    <row r="743" spans="1:14" ht="15" x14ac:dyDescent="0.25">
      <c r="A743" s="3" t="str">
        <f>A742</f>
        <v>2540</v>
      </c>
      <c r="B743" s="3" t="str">
        <f t="shared" ref="B743" si="243">B742</f>
        <v>OTEROFOWLER R-4J</v>
      </c>
      <c r="C743" s="6" t="str">
        <f t="shared" ref="C743" si="244">C742</f>
        <v xml:space="preserve">$ </v>
      </c>
      <c r="D743" s="6" t="s">
        <v>699</v>
      </c>
      <c r="F743" s="17">
        <v>366</v>
      </c>
      <c r="G743" s="8">
        <v>9034.354344262294</v>
      </c>
      <c r="H743" s="8">
        <v>115.92622950819673</v>
      </c>
      <c r="I743" s="8">
        <v>0</v>
      </c>
      <c r="J743" s="8">
        <v>4.9983060109289621</v>
      </c>
      <c r="K743" s="8">
        <v>0</v>
      </c>
      <c r="L743" s="8">
        <v>99.380792349726789</v>
      </c>
      <c r="M743" s="8">
        <v>304.35016393442618</v>
      </c>
      <c r="N743" s="1">
        <v>9559.0098360655738</v>
      </c>
    </row>
    <row r="744" spans="1:14" s="19" customFormat="1" x14ac:dyDescent="0.2">
      <c r="A744" s="3" t="s">
        <v>139</v>
      </c>
      <c r="B744" s="3" t="s">
        <v>610</v>
      </c>
      <c r="C744" s="17" t="s">
        <v>201</v>
      </c>
      <c r="D744" s="2" t="s">
        <v>200</v>
      </c>
      <c r="E744" s="17"/>
      <c r="F744" s="17"/>
      <c r="G744" s="18">
        <v>55.624243727329976</v>
      </c>
      <c r="H744" s="18">
        <v>0.71375425391075553</v>
      </c>
      <c r="I744" s="18">
        <v>0</v>
      </c>
      <c r="J744" s="18">
        <v>3.0774417427213884E-2</v>
      </c>
      <c r="K744" s="18">
        <v>0</v>
      </c>
      <c r="L744" s="18">
        <v>0.61188450273562556</v>
      </c>
      <c r="M744" s="18">
        <v>1.8738746624315328</v>
      </c>
      <c r="N744" s="18">
        <v>58.85453156383511</v>
      </c>
    </row>
    <row r="745" spans="1:14" x14ac:dyDescent="0.2">
      <c r="A745" s="3" t="s">
        <v>139</v>
      </c>
      <c r="B745" s="3" t="s">
        <v>610</v>
      </c>
      <c r="C745" s="6"/>
      <c r="D745" s="6"/>
      <c r="E745" s="17"/>
      <c r="F745" s="17"/>
      <c r="G745" s="8"/>
      <c r="H745" s="8"/>
      <c r="I745" s="8"/>
      <c r="J745" s="8"/>
      <c r="K745" s="8"/>
      <c r="L745" s="8"/>
      <c r="M745" s="8"/>
      <c r="N745" s="8"/>
    </row>
    <row r="746" spans="1:14" x14ac:dyDescent="0.2">
      <c r="A746" s="11" t="s">
        <v>28</v>
      </c>
      <c r="B746" s="11" t="s">
        <v>611</v>
      </c>
      <c r="C746" s="12"/>
      <c r="D746" s="7" t="s">
        <v>295</v>
      </c>
      <c r="E746" s="20" t="s">
        <v>296</v>
      </c>
      <c r="F746" s="20"/>
      <c r="G746" s="13"/>
      <c r="H746" s="13"/>
      <c r="I746" s="13"/>
      <c r="J746" s="13"/>
      <c r="K746" s="13"/>
      <c r="L746" s="13"/>
      <c r="M746" s="13"/>
      <c r="N746" s="13"/>
    </row>
    <row r="747" spans="1:14" s="16" customFormat="1" ht="15" x14ac:dyDescent="0.25">
      <c r="A747" s="3" t="s">
        <v>28</v>
      </c>
      <c r="B747" s="3" t="s">
        <v>611</v>
      </c>
      <c r="C747" s="14" t="s">
        <v>202</v>
      </c>
      <c r="D747" s="15" t="s">
        <v>203</v>
      </c>
      <c r="G747" s="1">
        <v>2776690.27</v>
      </c>
      <c r="H747" s="1">
        <v>16767</v>
      </c>
      <c r="I747" s="1">
        <v>12168</v>
      </c>
      <c r="J747" s="1">
        <v>0</v>
      </c>
      <c r="K747" s="1">
        <v>0</v>
      </c>
      <c r="L747" s="1">
        <v>22717.49</v>
      </c>
      <c r="M747" s="1">
        <v>158535.15999999997</v>
      </c>
      <c r="N747" s="1">
        <v>2986877.9200000004</v>
      </c>
    </row>
    <row r="748" spans="1:14" ht="15" x14ac:dyDescent="0.25">
      <c r="A748" s="3" t="s">
        <v>28</v>
      </c>
      <c r="B748" s="3" t="s">
        <v>611</v>
      </c>
      <c r="C748" s="6" t="s">
        <v>202</v>
      </c>
      <c r="D748" s="6" t="s">
        <v>698</v>
      </c>
      <c r="E748" s="17"/>
      <c r="F748" s="17">
        <v>224</v>
      </c>
      <c r="G748" s="8">
        <v>12395.938705357143</v>
      </c>
      <c r="H748" s="8">
        <v>74.852678571428569</v>
      </c>
      <c r="I748" s="8">
        <v>54.321428571428569</v>
      </c>
      <c r="J748" s="8">
        <v>0</v>
      </c>
      <c r="K748" s="8">
        <v>0</v>
      </c>
      <c r="L748" s="8">
        <v>101.41736607142857</v>
      </c>
      <c r="M748" s="8">
        <v>707.74624999999992</v>
      </c>
      <c r="N748" s="1">
        <v>13334.276428571431</v>
      </c>
    </row>
    <row r="749" spans="1:14" ht="15" x14ac:dyDescent="0.25">
      <c r="A749" s="3" t="str">
        <f>A748</f>
        <v>2560</v>
      </c>
      <c r="B749" s="3" t="str">
        <f t="shared" ref="B749" si="245">B748</f>
        <v>OTEROCHERAW 31</v>
      </c>
      <c r="C749" s="6" t="str">
        <f t="shared" ref="C749" si="246">C748</f>
        <v xml:space="preserve">$ </v>
      </c>
      <c r="D749" s="6" t="s">
        <v>699</v>
      </c>
      <c r="F749" s="17">
        <v>231</v>
      </c>
      <c r="G749" s="8">
        <v>12020.3041991342</v>
      </c>
      <c r="H749" s="8">
        <v>72.584415584415581</v>
      </c>
      <c r="I749" s="8">
        <v>52.675324675324674</v>
      </c>
      <c r="J749" s="8">
        <v>0</v>
      </c>
      <c r="K749" s="8">
        <v>0</v>
      </c>
      <c r="L749" s="8">
        <v>98.344112554112556</v>
      </c>
      <c r="M749" s="8">
        <v>686.29939393939378</v>
      </c>
      <c r="N749" s="1">
        <v>12930.207445887447</v>
      </c>
    </row>
    <row r="750" spans="1:14" s="19" customFormat="1" x14ac:dyDescent="0.2">
      <c r="A750" s="3" t="s">
        <v>28</v>
      </c>
      <c r="B750" s="3" t="s">
        <v>611</v>
      </c>
      <c r="C750" s="17" t="s">
        <v>201</v>
      </c>
      <c r="D750" s="2" t="s">
        <v>200</v>
      </c>
      <c r="E750" s="17"/>
      <c r="F750" s="17"/>
      <c r="G750" s="18">
        <v>67.680555259100174</v>
      </c>
      <c r="H750" s="18">
        <v>0.40868795568953853</v>
      </c>
      <c r="I750" s="18">
        <v>0.29658943429536022</v>
      </c>
      <c r="J750" s="18">
        <v>0</v>
      </c>
      <c r="K750" s="18">
        <v>0</v>
      </c>
      <c r="L750" s="18">
        <v>0.55372842765536678</v>
      </c>
      <c r="M750" s="18">
        <v>3.864222010217325</v>
      </c>
      <c r="N750" s="18">
        <v>72.803783086957779</v>
      </c>
    </row>
    <row r="751" spans="1:14" x14ac:dyDescent="0.2">
      <c r="A751" s="3" t="s">
        <v>28</v>
      </c>
      <c r="B751" s="3" t="s">
        <v>611</v>
      </c>
      <c r="C751" s="6"/>
      <c r="D751" s="6"/>
      <c r="E751" s="17"/>
      <c r="F751" s="17"/>
      <c r="G751" s="8"/>
      <c r="H751" s="8"/>
      <c r="I751" s="8"/>
      <c r="J751" s="8"/>
      <c r="K751" s="8"/>
      <c r="L751" s="8"/>
      <c r="M751" s="8"/>
      <c r="N751" s="8"/>
    </row>
    <row r="752" spans="1:14" x14ac:dyDescent="0.2">
      <c r="A752" s="11" t="s">
        <v>135</v>
      </c>
      <c r="B752" s="11" t="s">
        <v>612</v>
      </c>
      <c r="C752" s="12"/>
      <c r="D752" s="7" t="s">
        <v>295</v>
      </c>
      <c r="E752" s="20" t="s">
        <v>294</v>
      </c>
      <c r="F752" s="20"/>
      <c r="G752" s="13"/>
      <c r="H752" s="13"/>
      <c r="I752" s="13"/>
      <c r="J752" s="13"/>
      <c r="K752" s="13"/>
      <c r="L752" s="13"/>
      <c r="M752" s="13"/>
      <c r="N752" s="13"/>
    </row>
    <row r="753" spans="1:14" s="16" customFormat="1" ht="15" x14ac:dyDescent="0.25">
      <c r="A753" s="3" t="s">
        <v>135</v>
      </c>
      <c r="B753" s="3" t="s">
        <v>612</v>
      </c>
      <c r="C753" s="14" t="s">
        <v>202</v>
      </c>
      <c r="D753" s="15" t="s">
        <v>203</v>
      </c>
      <c r="G753" s="1">
        <v>3257476.53</v>
      </c>
      <c r="H753" s="1">
        <v>14900</v>
      </c>
      <c r="I753" s="1">
        <v>0</v>
      </c>
      <c r="J753" s="1">
        <v>0</v>
      </c>
      <c r="K753" s="1">
        <v>0</v>
      </c>
      <c r="L753" s="1">
        <v>13901.33</v>
      </c>
      <c r="M753" s="1">
        <v>835921.36000000022</v>
      </c>
      <c r="N753" s="1">
        <v>4122199.22</v>
      </c>
    </row>
    <row r="754" spans="1:14" ht="15" x14ac:dyDescent="0.25">
      <c r="A754" s="3" t="s">
        <v>135</v>
      </c>
      <c r="B754" s="3" t="s">
        <v>612</v>
      </c>
      <c r="C754" s="6" t="s">
        <v>202</v>
      </c>
      <c r="D754" s="6" t="s">
        <v>698</v>
      </c>
      <c r="E754" s="17"/>
      <c r="F754" s="17">
        <v>331.8</v>
      </c>
      <c r="G754" s="8">
        <v>9817.5905063291139</v>
      </c>
      <c r="H754" s="8">
        <v>44.906570223025916</v>
      </c>
      <c r="I754" s="8">
        <v>0</v>
      </c>
      <c r="J754" s="8">
        <v>0</v>
      </c>
      <c r="K754" s="8">
        <v>0</v>
      </c>
      <c r="L754" s="8">
        <v>41.89671488848704</v>
      </c>
      <c r="M754" s="8">
        <v>2519.3531042796872</v>
      </c>
      <c r="N754" s="1">
        <v>12423.746895720313</v>
      </c>
    </row>
    <row r="755" spans="1:14" ht="15" x14ac:dyDescent="0.25">
      <c r="A755" s="3" t="str">
        <f>A754</f>
        <v>2570</v>
      </c>
      <c r="B755" s="3" t="str">
        <f t="shared" ref="B755" si="247">B754</f>
        <v>OTEROSWINK 33</v>
      </c>
      <c r="C755" s="6" t="str">
        <f t="shared" ref="C755" si="248">C754</f>
        <v xml:space="preserve">$ </v>
      </c>
      <c r="D755" s="6" t="s">
        <v>699</v>
      </c>
      <c r="F755" s="17">
        <v>312</v>
      </c>
      <c r="G755" s="8">
        <v>10440.629903846153</v>
      </c>
      <c r="H755" s="8">
        <v>47.756410256410255</v>
      </c>
      <c r="I755" s="8">
        <v>0</v>
      </c>
      <c r="J755" s="8">
        <v>0</v>
      </c>
      <c r="K755" s="8">
        <v>0</v>
      </c>
      <c r="L755" s="8">
        <v>44.555544871794872</v>
      </c>
      <c r="M755" s="8">
        <v>2679.2351282051291</v>
      </c>
      <c r="N755" s="1">
        <v>13212.176987179488</v>
      </c>
    </row>
    <row r="756" spans="1:14" s="19" customFormat="1" x14ac:dyDescent="0.2">
      <c r="A756" s="3" t="s">
        <v>135</v>
      </c>
      <c r="B756" s="3" t="s">
        <v>612</v>
      </c>
      <c r="C756" s="17" t="s">
        <v>201</v>
      </c>
      <c r="D756" s="2" t="s">
        <v>200</v>
      </c>
      <c r="E756" s="17"/>
      <c r="F756" s="17"/>
      <c r="G756" s="18">
        <v>55.025682001071253</v>
      </c>
      <c r="H756" s="18">
        <v>0.25169257683522334</v>
      </c>
      <c r="I756" s="18">
        <v>0</v>
      </c>
      <c r="J756" s="18">
        <v>0</v>
      </c>
      <c r="K756" s="18">
        <v>0</v>
      </c>
      <c r="L756" s="18">
        <v>0.23482292410314065</v>
      </c>
      <c r="M756" s="18">
        <v>14.120483297315735</v>
      </c>
      <c r="N756" s="18">
        <v>69.632680799325357</v>
      </c>
    </row>
    <row r="757" spans="1:14" x14ac:dyDescent="0.2">
      <c r="A757" s="3" t="s">
        <v>135</v>
      </c>
      <c r="B757" s="3" t="s">
        <v>612</v>
      </c>
      <c r="C757" s="6"/>
      <c r="D757" s="6"/>
      <c r="E757" s="17"/>
      <c r="F757" s="17"/>
      <c r="G757" s="8"/>
      <c r="H757" s="8"/>
      <c r="I757" s="8"/>
      <c r="J757" s="8"/>
      <c r="K757" s="8"/>
      <c r="L757" s="8"/>
      <c r="M757" s="8"/>
      <c r="N757" s="8"/>
    </row>
    <row r="758" spans="1:14" x14ac:dyDescent="0.2">
      <c r="A758" s="11" t="s">
        <v>148</v>
      </c>
      <c r="B758" s="11" t="s">
        <v>613</v>
      </c>
      <c r="C758" s="12"/>
      <c r="D758" s="7" t="s">
        <v>292</v>
      </c>
      <c r="E758" s="20" t="s">
        <v>293</v>
      </c>
      <c r="F758" s="20"/>
      <c r="G758" s="13"/>
      <c r="H758" s="13"/>
      <c r="I758" s="13"/>
      <c r="J758" s="13"/>
      <c r="K758" s="13"/>
      <c r="L758" s="13"/>
      <c r="M758" s="13"/>
      <c r="N758" s="13"/>
    </row>
    <row r="759" spans="1:14" s="16" customFormat="1" ht="15" x14ac:dyDescent="0.25">
      <c r="A759" s="3" t="s">
        <v>148</v>
      </c>
      <c r="B759" s="3" t="s">
        <v>613</v>
      </c>
      <c r="C759" s="14" t="s">
        <v>202</v>
      </c>
      <c r="D759" s="15" t="s">
        <v>203</v>
      </c>
      <c r="G759" s="1">
        <v>1461858.84</v>
      </c>
      <c r="H759" s="1">
        <v>3334</v>
      </c>
      <c r="I759" s="1">
        <v>0</v>
      </c>
      <c r="J759" s="1">
        <v>4024.68</v>
      </c>
      <c r="K759" s="1">
        <v>0</v>
      </c>
      <c r="L759" s="1">
        <v>7942.92</v>
      </c>
      <c r="M759" s="1">
        <v>152973.01999999999</v>
      </c>
      <c r="N759" s="1">
        <v>1630133.46</v>
      </c>
    </row>
    <row r="760" spans="1:14" ht="15" x14ac:dyDescent="0.25">
      <c r="A760" s="3" t="s">
        <v>148</v>
      </c>
      <c r="B760" s="3" t="s">
        <v>613</v>
      </c>
      <c r="C760" s="6" t="s">
        <v>202</v>
      </c>
      <c r="D760" s="6" t="s">
        <v>698</v>
      </c>
      <c r="E760" s="17"/>
      <c r="F760" s="17">
        <v>178</v>
      </c>
      <c r="G760" s="8">
        <v>8212.6901123595508</v>
      </c>
      <c r="H760" s="8">
        <v>18.730337078651687</v>
      </c>
      <c r="I760" s="8">
        <v>0</v>
      </c>
      <c r="J760" s="8">
        <v>22.610561797752808</v>
      </c>
      <c r="K760" s="8">
        <v>0</v>
      </c>
      <c r="L760" s="8">
        <v>44.623146067415732</v>
      </c>
      <c r="M760" s="8">
        <v>859.39898876404493</v>
      </c>
      <c r="N760" s="1">
        <v>9158.0531460674156</v>
      </c>
    </row>
    <row r="761" spans="1:14" ht="15" x14ac:dyDescent="0.25">
      <c r="A761" s="3" t="str">
        <f>A760</f>
        <v>2580</v>
      </c>
      <c r="B761" s="3" t="str">
        <f t="shared" ref="B761" si="249">B760</f>
        <v>OURAYOURAY R-1</v>
      </c>
      <c r="C761" s="6" t="str">
        <f t="shared" ref="C761" si="250">C760</f>
        <v xml:space="preserve">$ </v>
      </c>
      <c r="D761" s="6" t="s">
        <v>699</v>
      </c>
      <c r="F761" s="17">
        <v>189</v>
      </c>
      <c r="G761" s="8">
        <v>7734.7028571428573</v>
      </c>
      <c r="H761" s="8">
        <v>17.640211640211639</v>
      </c>
      <c r="I761" s="8">
        <v>0</v>
      </c>
      <c r="J761" s="8">
        <v>21.294603174603175</v>
      </c>
      <c r="K761" s="8">
        <v>0</v>
      </c>
      <c r="L761" s="8">
        <v>42.026031746031748</v>
      </c>
      <c r="M761" s="8">
        <v>809.38105820105818</v>
      </c>
      <c r="N761" s="1">
        <v>8625.0447619047609</v>
      </c>
    </row>
    <row r="762" spans="1:14" s="19" customFormat="1" x14ac:dyDescent="0.2">
      <c r="A762" s="3" t="s">
        <v>148</v>
      </c>
      <c r="B762" s="3" t="s">
        <v>613</v>
      </c>
      <c r="C762" s="17" t="s">
        <v>201</v>
      </c>
      <c r="D762" s="2" t="s">
        <v>200</v>
      </c>
      <c r="E762" s="17"/>
      <c r="F762" s="17"/>
      <c r="G762" s="18">
        <v>31.83189398523729</v>
      </c>
      <c r="H762" s="18">
        <v>7.2597662402740015E-2</v>
      </c>
      <c r="I762" s="18">
        <v>0</v>
      </c>
      <c r="J762" s="18">
        <v>8.7637180539609963E-2</v>
      </c>
      <c r="K762" s="18">
        <v>0</v>
      </c>
      <c r="L762" s="18">
        <v>0.17295663606837783</v>
      </c>
      <c r="M762" s="18">
        <v>3.3309789030256733</v>
      </c>
      <c r="N762" s="18">
        <v>35.496064367273689</v>
      </c>
    </row>
    <row r="763" spans="1:14" x14ac:dyDescent="0.2">
      <c r="A763" s="3" t="s">
        <v>148</v>
      </c>
      <c r="B763" s="3" t="s">
        <v>613</v>
      </c>
      <c r="C763" s="6"/>
      <c r="D763" s="6"/>
      <c r="E763" s="17"/>
      <c r="F763" s="17"/>
      <c r="G763" s="8"/>
      <c r="H763" s="8"/>
      <c r="I763" s="8"/>
      <c r="J763" s="8"/>
      <c r="K763" s="8"/>
      <c r="L763" s="8"/>
      <c r="M763" s="8"/>
      <c r="N763" s="8"/>
    </row>
    <row r="764" spans="1:14" x14ac:dyDescent="0.2">
      <c r="A764" s="11" t="s">
        <v>107</v>
      </c>
      <c r="B764" s="11" t="s">
        <v>614</v>
      </c>
      <c r="C764" s="12"/>
      <c r="D764" s="7" t="s">
        <v>292</v>
      </c>
      <c r="E764" s="20" t="s">
        <v>291</v>
      </c>
      <c r="F764" s="20"/>
      <c r="G764" s="13"/>
      <c r="H764" s="13"/>
      <c r="I764" s="13"/>
      <c r="J764" s="13"/>
      <c r="K764" s="13"/>
      <c r="L764" s="13"/>
      <c r="M764" s="13"/>
      <c r="N764" s="13"/>
    </row>
    <row r="765" spans="1:14" s="16" customFormat="1" ht="15" x14ac:dyDescent="0.25">
      <c r="A765" s="3" t="s">
        <v>107</v>
      </c>
      <c r="B765" s="3" t="s">
        <v>614</v>
      </c>
      <c r="C765" s="14" t="s">
        <v>202</v>
      </c>
      <c r="D765" s="15" t="s">
        <v>203</v>
      </c>
      <c r="G765" s="1">
        <v>2269974.16</v>
      </c>
      <c r="H765" s="1">
        <v>0</v>
      </c>
      <c r="I765" s="1">
        <v>0</v>
      </c>
      <c r="J765" s="1">
        <v>6533.26</v>
      </c>
      <c r="K765" s="1">
        <v>0</v>
      </c>
      <c r="L765" s="1">
        <v>52991.77</v>
      </c>
      <c r="M765" s="1">
        <v>964625.36</v>
      </c>
      <c r="N765" s="1">
        <v>3294124.55</v>
      </c>
    </row>
    <row r="766" spans="1:14" ht="15" x14ac:dyDescent="0.25">
      <c r="A766" s="3" t="s">
        <v>107</v>
      </c>
      <c r="B766" s="3" t="s">
        <v>614</v>
      </c>
      <c r="C766" s="6" t="s">
        <v>202</v>
      </c>
      <c r="D766" s="6" t="s">
        <v>698</v>
      </c>
      <c r="E766" s="17"/>
      <c r="F766" s="17">
        <v>325.7</v>
      </c>
      <c r="G766" s="8">
        <v>6969.5245931839127</v>
      </c>
      <c r="H766" s="8">
        <v>0</v>
      </c>
      <c r="I766" s="8">
        <v>0</v>
      </c>
      <c r="J766" s="8">
        <v>20.059134172551428</v>
      </c>
      <c r="K766" s="8">
        <v>0</v>
      </c>
      <c r="L766" s="8">
        <v>162.7011667178385</v>
      </c>
      <c r="M766" s="8">
        <v>2961.6989867976667</v>
      </c>
      <c r="N766" s="1">
        <v>10113.983880871969</v>
      </c>
    </row>
    <row r="767" spans="1:14" ht="15" x14ac:dyDescent="0.25">
      <c r="A767" s="3" t="str">
        <f>A766</f>
        <v>2590</v>
      </c>
      <c r="B767" s="3" t="str">
        <f t="shared" ref="B767" si="251">B766</f>
        <v>OURAYRIDGWAY R-2</v>
      </c>
      <c r="C767" s="6" t="str">
        <f t="shared" ref="C767" si="252">C766</f>
        <v xml:space="preserve">$ </v>
      </c>
      <c r="D767" s="6" t="s">
        <v>699</v>
      </c>
      <c r="F767" s="17">
        <v>335</v>
      </c>
      <c r="G767" s="8">
        <v>6776.0422686567172</v>
      </c>
      <c r="H767" s="8">
        <v>0</v>
      </c>
      <c r="I767" s="8">
        <v>0</v>
      </c>
      <c r="J767" s="8">
        <v>19.502268656716417</v>
      </c>
      <c r="K767" s="8">
        <v>0</v>
      </c>
      <c r="L767" s="8">
        <v>158.18438805970149</v>
      </c>
      <c r="M767" s="8">
        <v>2879.478686567164</v>
      </c>
      <c r="N767" s="1">
        <v>9833.2076119402973</v>
      </c>
    </row>
    <row r="768" spans="1:14" s="19" customFormat="1" x14ac:dyDescent="0.2">
      <c r="A768" s="3" t="s">
        <v>107</v>
      </c>
      <c r="B768" s="3" t="s">
        <v>614</v>
      </c>
      <c r="C768" s="17" t="s">
        <v>201</v>
      </c>
      <c r="D768" s="2" t="s">
        <v>200</v>
      </c>
      <c r="E768" s="17"/>
      <c r="F768" s="17"/>
      <c r="G768" s="18">
        <v>26.595477612501014</v>
      </c>
      <c r="H768" s="18">
        <v>0</v>
      </c>
      <c r="I768" s="18">
        <v>0</v>
      </c>
      <c r="J768" s="18">
        <v>7.6544999114284348E-2</v>
      </c>
      <c r="K768" s="18">
        <v>0</v>
      </c>
      <c r="L768" s="18">
        <v>0.6208623241252238</v>
      </c>
      <c r="M768" s="18">
        <v>11.301746345134928</v>
      </c>
      <c r="N768" s="18">
        <v>38.594631280875447</v>
      </c>
    </row>
    <row r="769" spans="1:14" x14ac:dyDescent="0.2">
      <c r="A769" s="3" t="s">
        <v>107</v>
      </c>
      <c r="B769" s="3" t="s">
        <v>614</v>
      </c>
      <c r="C769" s="6"/>
      <c r="D769" s="6"/>
      <c r="E769" s="17"/>
      <c r="F769" s="17"/>
      <c r="G769" s="8"/>
      <c r="H769" s="8"/>
      <c r="I769" s="8"/>
      <c r="J769" s="8"/>
      <c r="K769" s="8"/>
      <c r="L769" s="8"/>
      <c r="M769" s="8"/>
      <c r="N769" s="8"/>
    </row>
    <row r="770" spans="1:14" x14ac:dyDescent="0.2">
      <c r="A770" s="11" t="s">
        <v>1</v>
      </c>
      <c r="B770" s="11" t="s">
        <v>615</v>
      </c>
      <c r="C770" s="12"/>
      <c r="D770" s="7" t="s">
        <v>289</v>
      </c>
      <c r="E770" s="20" t="s">
        <v>290</v>
      </c>
      <c r="F770" s="20"/>
      <c r="G770" s="13"/>
      <c r="H770" s="13"/>
      <c r="I770" s="13"/>
      <c r="J770" s="13"/>
      <c r="K770" s="13"/>
      <c r="L770" s="13"/>
      <c r="M770" s="13"/>
      <c r="N770" s="13"/>
    </row>
    <row r="771" spans="1:14" s="16" customFormat="1" ht="15" x14ac:dyDescent="0.25">
      <c r="A771" s="3" t="s">
        <v>1</v>
      </c>
      <c r="B771" s="3" t="s">
        <v>615</v>
      </c>
      <c r="C771" s="14" t="s">
        <v>202</v>
      </c>
      <c r="D771" s="15" t="s">
        <v>203</v>
      </c>
      <c r="G771" s="1">
        <v>4127137.84</v>
      </c>
      <c r="H771" s="1">
        <v>37089</v>
      </c>
      <c r="I771" s="1">
        <v>0</v>
      </c>
      <c r="J771" s="1">
        <v>731.76</v>
      </c>
      <c r="K771" s="1">
        <v>0</v>
      </c>
      <c r="L771" s="1">
        <v>150649.03</v>
      </c>
      <c r="M771" s="1">
        <v>843755.8</v>
      </c>
      <c r="N771" s="1">
        <v>5159363.43</v>
      </c>
    </row>
    <row r="772" spans="1:14" ht="15" x14ac:dyDescent="0.25">
      <c r="A772" s="3" t="s">
        <v>1</v>
      </c>
      <c r="B772" s="3" t="s">
        <v>615</v>
      </c>
      <c r="C772" s="6" t="s">
        <v>202</v>
      </c>
      <c r="D772" s="6" t="s">
        <v>698</v>
      </c>
      <c r="E772" s="17"/>
      <c r="F772" s="17">
        <v>817</v>
      </c>
      <c r="G772" s="8">
        <v>5051.5763035495711</v>
      </c>
      <c r="H772" s="8">
        <v>45.39657282741738</v>
      </c>
      <c r="I772" s="8">
        <v>0</v>
      </c>
      <c r="J772" s="8">
        <v>0.89566707466340267</v>
      </c>
      <c r="K772" s="8">
        <v>0</v>
      </c>
      <c r="L772" s="8">
        <v>184.39293757649938</v>
      </c>
      <c r="M772" s="8">
        <v>1032.7488372093023</v>
      </c>
      <c r="N772" s="1">
        <v>6315.0103182374542</v>
      </c>
    </row>
    <row r="773" spans="1:14" ht="15" x14ac:dyDescent="0.25">
      <c r="A773" s="3" t="str">
        <f>A772</f>
        <v>2600</v>
      </c>
      <c r="B773" s="3" t="str">
        <f t="shared" ref="B773" si="253">B772</f>
        <v>PARKPLATTE CANYO</v>
      </c>
      <c r="C773" s="6" t="str">
        <f t="shared" ref="C773" si="254">C772</f>
        <v xml:space="preserve">$ </v>
      </c>
      <c r="D773" s="6" t="s">
        <v>699</v>
      </c>
      <c r="F773" s="17">
        <v>837</v>
      </c>
      <c r="G773" s="8">
        <v>4930.8695818399046</v>
      </c>
      <c r="H773" s="8">
        <v>44.311827956989248</v>
      </c>
      <c r="I773" s="8">
        <v>0</v>
      </c>
      <c r="J773" s="8">
        <v>0.87426523297491043</v>
      </c>
      <c r="K773" s="8">
        <v>0</v>
      </c>
      <c r="L773" s="8">
        <v>179.98689366786141</v>
      </c>
      <c r="M773" s="8">
        <v>1008.0714456391877</v>
      </c>
      <c r="N773" s="1">
        <v>6164.1140143369175</v>
      </c>
    </row>
    <row r="774" spans="1:14" s="19" customFormat="1" x14ac:dyDescent="0.2">
      <c r="A774" s="3" t="s">
        <v>1</v>
      </c>
      <c r="B774" s="3" t="s">
        <v>615</v>
      </c>
      <c r="C774" s="17" t="s">
        <v>201</v>
      </c>
      <c r="D774" s="2" t="s">
        <v>200</v>
      </c>
      <c r="E774" s="17"/>
      <c r="F774" s="17"/>
      <c r="G774" s="18">
        <v>32.371510004509297</v>
      </c>
      <c r="H774" s="18">
        <v>0.29091030663449935</v>
      </c>
      <c r="I774" s="18">
        <v>0</v>
      </c>
      <c r="J774" s="18">
        <v>5.7396135237634139E-3</v>
      </c>
      <c r="K774" s="18">
        <v>0</v>
      </c>
      <c r="L774" s="18">
        <v>1.1816267764428778</v>
      </c>
      <c r="M774" s="18">
        <v>6.6180608402123902</v>
      </c>
      <c r="N774" s="18">
        <v>40.467847541322826</v>
      </c>
    </row>
    <row r="775" spans="1:14" x14ac:dyDescent="0.2">
      <c r="A775" s="3" t="s">
        <v>1</v>
      </c>
      <c r="B775" s="3" t="s">
        <v>615</v>
      </c>
      <c r="C775" s="6"/>
      <c r="D775" s="6"/>
      <c r="E775" s="17"/>
      <c r="F775" s="17"/>
      <c r="G775" s="8"/>
      <c r="H775" s="8"/>
      <c r="I775" s="8"/>
      <c r="J775" s="8"/>
      <c r="K775" s="8"/>
      <c r="L775" s="8"/>
      <c r="M775" s="8"/>
      <c r="N775" s="8"/>
    </row>
    <row r="776" spans="1:14" x14ac:dyDescent="0.2">
      <c r="A776" s="11" t="s">
        <v>119</v>
      </c>
      <c r="B776" s="11" t="s">
        <v>616</v>
      </c>
      <c r="C776" s="12"/>
      <c r="D776" s="7" t="s">
        <v>289</v>
      </c>
      <c r="E776" s="20" t="s">
        <v>288</v>
      </c>
      <c r="F776" s="20"/>
      <c r="G776" s="13"/>
      <c r="H776" s="13"/>
      <c r="I776" s="13"/>
      <c r="J776" s="13"/>
      <c r="K776" s="13"/>
      <c r="L776" s="13"/>
      <c r="M776" s="13"/>
      <c r="N776" s="13"/>
    </row>
    <row r="777" spans="1:14" s="16" customFormat="1" ht="15" x14ac:dyDescent="0.25">
      <c r="A777" s="3" t="s">
        <v>119</v>
      </c>
      <c r="B777" s="3" t="s">
        <v>616</v>
      </c>
      <c r="C777" s="14" t="s">
        <v>202</v>
      </c>
      <c r="D777" s="15" t="s">
        <v>203</v>
      </c>
      <c r="G777" s="1">
        <v>758019.3</v>
      </c>
      <c r="H777" s="1">
        <v>0</v>
      </c>
      <c r="I777" s="1">
        <v>0</v>
      </c>
      <c r="J777" s="1">
        <v>1463.5</v>
      </c>
      <c r="K777" s="1">
        <v>0</v>
      </c>
      <c r="L777" s="1">
        <v>56356.78</v>
      </c>
      <c r="M777" s="1">
        <v>973484.82000000007</v>
      </c>
      <c r="N777" s="1">
        <v>1789324.4000000001</v>
      </c>
    </row>
    <row r="778" spans="1:14" ht="15" x14ac:dyDescent="0.25">
      <c r="A778" s="3" t="s">
        <v>119</v>
      </c>
      <c r="B778" s="3" t="s">
        <v>616</v>
      </c>
      <c r="C778" s="6" t="s">
        <v>202</v>
      </c>
      <c r="D778" s="6" t="s">
        <v>698</v>
      </c>
      <c r="E778" s="17"/>
      <c r="F778" s="17">
        <v>614.29999999999995</v>
      </c>
      <c r="G778" s="8">
        <v>1233.9562103206904</v>
      </c>
      <c r="H778" s="8">
        <v>0</v>
      </c>
      <c r="I778" s="8">
        <v>0</v>
      </c>
      <c r="J778" s="8">
        <v>2.3823864561289274</v>
      </c>
      <c r="K778" s="8">
        <v>0</v>
      </c>
      <c r="L778" s="8">
        <v>91.741461826469163</v>
      </c>
      <c r="M778" s="8">
        <v>1584.7058766075211</v>
      </c>
      <c r="N778" s="1">
        <v>2912.7859352108094</v>
      </c>
    </row>
    <row r="779" spans="1:14" ht="15" x14ac:dyDescent="0.25">
      <c r="A779" s="3" t="str">
        <f>A778</f>
        <v>2610</v>
      </c>
      <c r="B779" s="3" t="str">
        <f t="shared" ref="B779" si="255">B778</f>
        <v xml:space="preserve">PARKPARK COUNTY </v>
      </c>
      <c r="C779" s="6" t="str">
        <f t="shared" ref="C779" si="256">C778</f>
        <v xml:space="preserve">$ </v>
      </c>
      <c r="D779" s="6" t="s">
        <v>699</v>
      </c>
      <c r="F779" s="17">
        <v>596</v>
      </c>
      <c r="G779" s="8">
        <v>1271.8444630872484</v>
      </c>
      <c r="H779" s="8">
        <v>0</v>
      </c>
      <c r="I779" s="8">
        <v>0</v>
      </c>
      <c r="J779" s="8">
        <v>2.4555369127516777</v>
      </c>
      <c r="K779" s="8">
        <v>0</v>
      </c>
      <c r="L779" s="8">
        <v>94.558355704697988</v>
      </c>
      <c r="M779" s="8">
        <v>1633.3637919463088</v>
      </c>
      <c r="N779" s="1">
        <v>3002.2221476510072</v>
      </c>
    </row>
    <row r="780" spans="1:14" s="19" customFormat="1" x14ac:dyDescent="0.2">
      <c r="A780" s="3" t="s">
        <v>119</v>
      </c>
      <c r="B780" s="3" t="s">
        <v>616</v>
      </c>
      <c r="C780" s="17" t="s">
        <v>201</v>
      </c>
      <c r="D780" s="2" t="s">
        <v>200</v>
      </c>
      <c r="E780" s="17"/>
      <c r="F780" s="17"/>
      <c r="G780" s="18">
        <v>6.3929229628052378</v>
      </c>
      <c r="H780" s="18">
        <v>0</v>
      </c>
      <c r="I780" s="18">
        <v>0</v>
      </c>
      <c r="J780" s="18">
        <v>1.2342750054075754E-2</v>
      </c>
      <c r="K780" s="18">
        <v>0</v>
      </c>
      <c r="L780" s="18">
        <v>0.47529733474037261</v>
      </c>
      <c r="M780" s="18">
        <v>8.2100989509374269</v>
      </c>
      <c r="N780" s="18">
        <v>15.090661998537113</v>
      </c>
    </row>
    <row r="781" spans="1:14" x14ac:dyDescent="0.2">
      <c r="A781" s="3" t="s">
        <v>119</v>
      </c>
      <c r="B781" s="3" t="s">
        <v>616</v>
      </c>
      <c r="C781" s="6"/>
      <c r="D781" s="6"/>
      <c r="E781" s="17"/>
      <c r="F781" s="17"/>
      <c r="G781" s="8"/>
      <c r="H781" s="8"/>
      <c r="I781" s="8"/>
      <c r="J781" s="8"/>
      <c r="K781" s="8"/>
      <c r="L781" s="8"/>
      <c r="M781" s="8"/>
      <c r="N781" s="8"/>
    </row>
    <row r="782" spans="1:14" x14ac:dyDescent="0.2">
      <c r="A782" s="11" t="s">
        <v>186</v>
      </c>
      <c r="B782" s="11" t="s">
        <v>617</v>
      </c>
      <c r="C782" s="12"/>
      <c r="D782" s="7" t="s">
        <v>286</v>
      </c>
      <c r="E782" s="20" t="s">
        <v>287</v>
      </c>
      <c r="F782" s="20"/>
      <c r="G782" s="13"/>
      <c r="H782" s="13"/>
      <c r="I782" s="13"/>
      <c r="J782" s="13"/>
      <c r="K782" s="13"/>
      <c r="L782" s="13"/>
      <c r="M782" s="13"/>
      <c r="N782" s="13"/>
    </row>
    <row r="783" spans="1:14" s="16" customFormat="1" ht="15" x14ac:dyDescent="0.25">
      <c r="A783" s="3" t="s">
        <v>186</v>
      </c>
      <c r="B783" s="3" t="s">
        <v>617</v>
      </c>
      <c r="C783" s="14" t="s">
        <v>202</v>
      </c>
      <c r="D783" s="15" t="s">
        <v>203</v>
      </c>
      <c r="G783" s="1">
        <v>3448956.12</v>
      </c>
      <c r="H783" s="1">
        <v>37859</v>
      </c>
      <c r="I783" s="1">
        <v>0</v>
      </c>
      <c r="J783" s="1">
        <v>33660.81</v>
      </c>
      <c r="K783" s="1">
        <v>0</v>
      </c>
      <c r="L783" s="1">
        <v>55619.56</v>
      </c>
      <c r="M783" s="1">
        <v>2351408.61</v>
      </c>
      <c r="N783" s="1">
        <v>5927504.0999999996</v>
      </c>
    </row>
    <row r="784" spans="1:14" ht="15" x14ac:dyDescent="0.25">
      <c r="A784" s="3" t="s">
        <v>186</v>
      </c>
      <c r="B784" s="3" t="s">
        <v>617</v>
      </c>
      <c r="C784" s="6" t="s">
        <v>202</v>
      </c>
      <c r="D784" s="6" t="s">
        <v>698</v>
      </c>
      <c r="E784" s="17"/>
      <c r="F784" s="17">
        <v>602.79999999999995</v>
      </c>
      <c r="G784" s="8">
        <v>5721.5595885865969</v>
      </c>
      <c r="H784" s="8">
        <v>62.80524220305243</v>
      </c>
      <c r="I784" s="8">
        <v>0</v>
      </c>
      <c r="J784" s="8">
        <v>55.840759787657596</v>
      </c>
      <c r="K784" s="8">
        <v>0</v>
      </c>
      <c r="L784" s="8">
        <v>92.268679495686797</v>
      </c>
      <c r="M784" s="8">
        <v>3900.810567352356</v>
      </c>
      <c r="N784" s="1">
        <v>9833.2848374253481</v>
      </c>
    </row>
    <row r="785" spans="1:14" ht="15" x14ac:dyDescent="0.25">
      <c r="A785" s="3" t="str">
        <f>A784</f>
        <v>2620</v>
      </c>
      <c r="B785" s="3" t="str">
        <f t="shared" ref="B785" si="257">B784</f>
        <v>PHILLHOLYOKE RE-1</v>
      </c>
      <c r="C785" s="6" t="str">
        <f t="shared" ref="C785" si="258">C784</f>
        <v xml:space="preserve">$ </v>
      </c>
      <c r="D785" s="6" t="s">
        <v>699</v>
      </c>
      <c r="F785" s="17">
        <v>578</v>
      </c>
      <c r="G785" s="8">
        <v>5967.0521107266441</v>
      </c>
      <c r="H785" s="8">
        <v>65.5</v>
      </c>
      <c r="I785" s="8">
        <v>0</v>
      </c>
      <c r="J785" s="8">
        <v>58.236695501730097</v>
      </c>
      <c r="K785" s="8">
        <v>0</v>
      </c>
      <c r="L785" s="8">
        <v>96.227612456747394</v>
      </c>
      <c r="M785" s="8">
        <v>4068.1809861591692</v>
      </c>
      <c r="N785" s="1">
        <v>10255.19740484429</v>
      </c>
    </row>
    <row r="786" spans="1:14" s="19" customFormat="1" x14ac:dyDescent="0.2">
      <c r="A786" s="3" t="s">
        <v>186</v>
      </c>
      <c r="B786" s="3" t="s">
        <v>617</v>
      </c>
      <c r="C786" s="17" t="s">
        <v>201</v>
      </c>
      <c r="D786" s="2" t="s">
        <v>200</v>
      </c>
      <c r="E786" s="17"/>
      <c r="F786" s="17"/>
      <c r="G786" s="18">
        <v>31.724384708216398</v>
      </c>
      <c r="H786" s="18">
        <v>0.34823681104657384</v>
      </c>
      <c r="I786" s="18">
        <v>0</v>
      </c>
      <c r="J786" s="18">
        <v>0.30962078057118847</v>
      </c>
      <c r="K786" s="18">
        <v>0</v>
      </c>
      <c r="L786" s="18">
        <v>0.51160300605440123</v>
      </c>
      <c r="M786" s="18">
        <v>21.628860662295804</v>
      </c>
      <c r="N786" s="18">
        <v>54.522705968184361</v>
      </c>
    </row>
    <row r="787" spans="1:14" x14ac:dyDescent="0.2">
      <c r="A787" s="3" t="s">
        <v>186</v>
      </c>
      <c r="B787" s="3" t="s">
        <v>617</v>
      </c>
      <c r="C787" s="6"/>
      <c r="D787" s="6"/>
      <c r="E787" s="17"/>
      <c r="F787" s="17"/>
      <c r="G787" s="8"/>
      <c r="H787" s="8"/>
      <c r="I787" s="8"/>
      <c r="J787" s="8"/>
      <c r="K787" s="8"/>
      <c r="L787" s="8"/>
      <c r="M787" s="8"/>
      <c r="N787" s="8"/>
    </row>
    <row r="788" spans="1:14" x14ac:dyDescent="0.2">
      <c r="A788" s="11" t="s">
        <v>64</v>
      </c>
      <c r="B788" s="11" t="s">
        <v>618</v>
      </c>
      <c r="C788" s="12"/>
      <c r="D788" s="7" t="s">
        <v>286</v>
      </c>
      <c r="E788" s="20" t="s">
        <v>285</v>
      </c>
      <c r="F788" s="20"/>
      <c r="G788" s="13"/>
      <c r="H788" s="13"/>
      <c r="I788" s="13"/>
      <c r="J788" s="13"/>
      <c r="K788" s="13"/>
      <c r="L788" s="13"/>
      <c r="M788" s="13"/>
      <c r="N788" s="13"/>
    </row>
    <row r="789" spans="1:14" s="16" customFormat="1" ht="15" x14ac:dyDescent="0.25">
      <c r="A789" s="3" t="s">
        <v>64</v>
      </c>
      <c r="B789" s="3" t="s">
        <v>618</v>
      </c>
      <c r="C789" s="14" t="s">
        <v>202</v>
      </c>
      <c r="D789" s="15" t="s">
        <v>203</v>
      </c>
      <c r="G789" s="1">
        <v>2458300.71</v>
      </c>
      <c r="H789" s="1">
        <v>50070</v>
      </c>
      <c r="I789" s="1">
        <v>0</v>
      </c>
      <c r="J789" s="1">
        <v>1829.4</v>
      </c>
      <c r="K789" s="1">
        <v>0</v>
      </c>
      <c r="L789" s="1">
        <v>34617.480000000003</v>
      </c>
      <c r="M789" s="1">
        <v>313715.27</v>
      </c>
      <c r="N789" s="1">
        <v>2858532.86</v>
      </c>
    </row>
    <row r="790" spans="1:14" ht="15" x14ac:dyDescent="0.25">
      <c r="A790" s="3" t="s">
        <v>64</v>
      </c>
      <c r="B790" s="3" t="s">
        <v>618</v>
      </c>
      <c r="C790" s="6" t="s">
        <v>202</v>
      </c>
      <c r="D790" s="6" t="s">
        <v>698</v>
      </c>
      <c r="E790" s="17"/>
      <c r="F790" s="17">
        <v>320.3</v>
      </c>
      <c r="G790" s="8">
        <v>7674.9944114892287</v>
      </c>
      <c r="H790" s="8">
        <v>156.32219793943179</v>
      </c>
      <c r="I790" s="8">
        <v>0</v>
      </c>
      <c r="J790" s="8">
        <v>5.7115204495785203</v>
      </c>
      <c r="K790" s="8">
        <v>0</v>
      </c>
      <c r="L790" s="8">
        <v>108.07830159225726</v>
      </c>
      <c r="M790" s="8">
        <v>979.44199188261007</v>
      </c>
      <c r="N790" s="1">
        <v>8924.548423353106</v>
      </c>
    </row>
    <row r="791" spans="1:14" ht="15" x14ac:dyDescent="0.25">
      <c r="A791" s="3" t="str">
        <f>A790</f>
        <v>2630</v>
      </c>
      <c r="B791" s="3" t="str">
        <f t="shared" ref="B791" si="259">B790</f>
        <v>PHILLHAXTUN RE-2J</v>
      </c>
      <c r="C791" s="6" t="str">
        <f t="shared" ref="C791" si="260">C790</f>
        <v xml:space="preserve">$ </v>
      </c>
      <c r="D791" s="6" t="s">
        <v>699</v>
      </c>
      <c r="F791" s="17">
        <v>341</v>
      </c>
      <c r="G791" s="8">
        <v>7209.0929912023457</v>
      </c>
      <c r="H791" s="8">
        <v>146.83284457478007</v>
      </c>
      <c r="I791" s="8">
        <v>0</v>
      </c>
      <c r="J791" s="8">
        <v>5.3648093841642233</v>
      </c>
      <c r="K791" s="8">
        <v>0</v>
      </c>
      <c r="L791" s="8">
        <v>101.51753665689151</v>
      </c>
      <c r="M791" s="8">
        <v>919.98612903225808</v>
      </c>
      <c r="N791" s="1">
        <v>8382.7943108504387</v>
      </c>
    </row>
    <row r="792" spans="1:14" s="19" customFormat="1" x14ac:dyDescent="0.2">
      <c r="A792" s="3" t="s">
        <v>64</v>
      </c>
      <c r="B792" s="3" t="s">
        <v>618</v>
      </c>
      <c r="C792" s="17" t="s">
        <v>201</v>
      </c>
      <c r="D792" s="2" t="s">
        <v>200</v>
      </c>
      <c r="E792" s="17"/>
      <c r="F792" s="17"/>
      <c r="G792" s="18">
        <v>44.568990995048551</v>
      </c>
      <c r="H792" s="18">
        <v>0.90776908213238128</v>
      </c>
      <c r="I792" s="18">
        <v>0</v>
      </c>
      <c r="J792" s="18">
        <v>3.3167021347173524E-2</v>
      </c>
      <c r="K792" s="18">
        <v>0</v>
      </c>
      <c r="L792" s="18">
        <v>0.6276149000466561</v>
      </c>
      <c r="M792" s="18">
        <v>5.687657733149833</v>
      </c>
      <c r="N792" s="18">
        <v>51.825199731724595</v>
      </c>
    </row>
    <row r="793" spans="1:14" x14ac:dyDescent="0.2">
      <c r="A793" s="3" t="s">
        <v>64</v>
      </c>
      <c r="B793" s="3" t="s">
        <v>618</v>
      </c>
      <c r="C793" s="6"/>
      <c r="D793" s="6"/>
      <c r="E793" s="17"/>
      <c r="F793" s="17"/>
      <c r="G793" s="8"/>
      <c r="H793" s="8"/>
      <c r="I793" s="8"/>
      <c r="J793" s="8"/>
      <c r="K793" s="8"/>
      <c r="L793" s="8"/>
      <c r="M793" s="8"/>
      <c r="N793" s="8"/>
    </row>
    <row r="794" spans="1:14" x14ac:dyDescent="0.2">
      <c r="A794" s="11" t="s">
        <v>54</v>
      </c>
      <c r="B794" s="11" t="s">
        <v>619</v>
      </c>
      <c r="C794" s="12"/>
      <c r="D794" s="7" t="s">
        <v>284</v>
      </c>
      <c r="E794" s="20" t="s">
        <v>283</v>
      </c>
      <c r="F794" s="20"/>
      <c r="G794" s="13"/>
      <c r="H794" s="13"/>
      <c r="I794" s="13"/>
      <c r="J794" s="13"/>
      <c r="K794" s="13"/>
      <c r="L794" s="13"/>
      <c r="M794" s="13"/>
      <c r="N794" s="13"/>
    </row>
    <row r="795" spans="1:14" s="16" customFormat="1" ht="15" x14ac:dyDescent="0.25">
      <c r="A795" s="3" t="s">
        <v>54</v>
      </c>
      <c r="B795" s="3" t="s">
        <v>619</v>
      </c>
      <c r="C795" s="14" t="s">
        <v>202</v>
      </c>
      <c r="D795" s="15" t="s">
        <v>203</v>
      </c>
      <c r="G795" s="1">
        <v>3366999.25</v>
      </c>
      <c r="H795" s="1">
        <v>0</v>
      </c>
      <c r="I795" s="1">
        <v>359574.7</v>
      </c>
      <c r="J795" s="1">
        <v>19757.43</v>
      </c>
      <c r="K795" s="1">
        <v>34752.93</v>
      </c>
      <c r="L795" s="1">
        <v>210097.96</v>
      </c>
      <c r="M795" s="1">
        <v>843073.99</v>
      </c>
      <c r="N795" s="1">
        <v>4834256.2600000007</v>
      </c>
    </row>
    <row r="796" spans="1:14" ht="15" x14ac:dyDescent="0.25">
      <c r="A796" s="3" t="s">
        <v>54</v>
      </c>
      <c r="B796" s="3" t="s">
        <v>619</v>
      </c>
      <c r="C796" s="6" t="s">
        <v>202</v>
      </c>
      <c r="D796" s="6" t="s">
        <v>698</v>
      </c>
      <c r="E796" s="17"/>
      <c r="F796" s="17">
        <v>1653</v>
      </c>
      <c r="G796" s="8">
        <v>2036.9021476104053</v>
      </c>
      <c r="H796" s="8">
        <v>0</v>
      </c>
      <c r="I796" s="8">
        <v>217.52855414398064</v>
      </c>
      <c r="J796" s="8">
        <v>11.952468239564428</v>
      </c>
      <c r="K796" s="8">
        <v>21.024156079854809</v>
      </c>
      <c r="L796" s="8">
        <v>127.10100423472474</v>
      </c>
      <c r="M796" s="8">
        <v>510.02661222020566</v>
      </c>
      <c r="N796" s="1">
        <v>2924.5349425287359</v>
      </c>
    </row>
    <row r="797" spans="1:14" ht="15" x14ac:dyDescent="0.25">
      <c r="A797" s="3" t="str">
        <f>A796</f>
        <v>2640</v>
      </c>
      <c r="B797" s="3" t="str">
        <f t="shared" ref="B797" si="261">B796</f>
        <v>PITKIASPEN 1</v>
      </c>
      <c r="C797" s="6" t="str">
        <f t="shared" ref="C797" si="262">C796</f>
        <v xml:space="preserve">$ </v>
      </c>
      <c r="D797" s="6" t="s">
        <v>699</v>
      </c>
      <c r="F797" s="17">
        <v>1652</v>
      </c>
      <c r="G797" s="8">
        <v>2038.1351392251815</v>
      </c>
      <c r="H797" s="8">
        <v>0</v>
      </c>
      <c r="I797" s="8">
        <v>217.66023002421309</v>
      </c>
      <c r="J797" s="8">
        <v>11.959703389830509</v>
      </c>
      <c r="K797" s="8">
        <v>21.036882566585955</v>
      </c>
      <c r="L797" s="8">
        <v>127.17794188861986</v>
      </c>
      <c r="M797" s="8">
        <v>510.33534503631961</v>
      </c>
      <c r="N797" s="1">
        <v>2926.3052421307511</v>
      </c>
    </row>
    <row r="798" spans="1:14" s="19" customFormat="1" x14ac:dyDescent="0.2">
      <c r="A798" s="3" t="s">
        <v>54</v>
      </c>
      <c r="B798" s="3" t="s">
        <v>619</v>
      </c>
      <c r="C798" s="17" t="s">
        <v>201</v>
      </c>
      <c r="D798" s="2" t="s">
        <v>200</v>
      </c>
      <c r="E798" s="17"/>
      <c r="F798" s="17"/>
      <c r="G798" s="18">
        <v>6.5063846993360679</v>
      </c>
      <c r="H798" s="18">
        <v>0</v>
      </c>
      <c r="I798" s="18">
        <v>0.6948416535430938</v>
      </c>
      <c r="J798" s="18">
        <v>3.817923043796443E-2</v>
      </c>
      <c r="K798" s="18">
        <v>6.7156513922329339E-2</v>
      </c>
      <c r="L798" s="18">
        <v>0.40599300766274932</v>
      </c>
      <c r="M798" s="18">
        <v>1.6291550136057231</v>
      </c>
      <c r="N798" s="18">
        <v>9.3417101185079296</v>
      </c>
    </row>
    <row r="799" spans="1:14" x14ac:dyDescent="0.2">
      <c r="A799" s="3" t="s">
        <v>54</v>
      </c>
      <c r="B799" s="3" t="s">
        <v>619</v>
      </c>
      <c r="C799" s="6"/>
      <c r="D799" s="6"/>
      <c r="E799" s="17"/>
      <c r="F799" s="17"/>
      <c r="G799" s="8"/>
      <c r="H799" s="8"/>
      <c r="I799" s="8"/>
      <c r="J799" s="8"/>
      <c r="K799" s="8"/>
      <c r="L799" s="8"/>
      <c r="M799" s="8"/>
      <c r="N799" s="8"/>
    </row>
    <row r="800" spans="1:14" x14ac:dyDescent="0.2">
      <c r="A800" s="11" t="s">
        <v>169</v>
      </c>
      <c r="B800" s="11" t="s">
        <v>620</v>
      </c>
      <c r="C800" s="12"/>
      <c r="D800" s="7" t="s">
        <v>279</v>
      </c>
      <c r="E800" s="20" t="s">
        <v>282</v>
      </c>
      <c r="F800" s="20"/>
      <c r="G800" s="13"/>
      <c r="H800" s="13"/>
      <c r="I800" s="13"/>
      <c r="J800" s="13"/>
      <c r="K800" s="13"/>
      <c r="L800" s="13"/>
      <c r="M800" s="13"/>
      <c r="N800" s="13"/>
    </row>
    <row r="801" spans="1:14" s="16" customFormat="1" ht="15" x14ac:dyDescent="0.25">
      <c r="A801" s="3" t="s">
        <v>169</v>
      </c>
      <c r="B801" s="3" t="s">
        <v>620</v>
      </c>
      <c r="C801" s="14" t="s">
        <v>202</v>
      </c>
      <c r="D801" s="15" t="s">
        <v>203</v>
      </c>
      <c r="G801" s="1">
        <v>2227657.23</v>
      </c>
      <c r="H801" s="1">
        <v>0</v>
      </c>
      <c r="I801" s="1">
        <v>0</v>
      </c>
      <c r="J801" s="1">
        <v>5854.08</v>
      </c>
      <c r="K801" s="1">
        <v>0</v>
      </c>
      <c r="L801" s="1">
        <v>12769.98</v>
      </c>
      <c r="M801" s="1">
        <v>201614.33</v>
      </c>
      <c r="N801" s="1">
        <v>2447895.62</v>
      </c>
    </row>
    <row r="802" spans="1:14" ht="15" x14ac:dyDescent="0.25">
      <c r="A802" s="3" t="s">
        <v>169</v>
      </c>
      <c r="B802" s="3" t="s">
        <v>620</v>
      </c>
      <c r="C802" s="6" t="s">
        <v>202</v>
      </c>
      <c r="D802" s="6" t="s">
        <v>698</v>
      </c>
      <c r="E802" s="17"/>
      <c r="F802" s="17">
        <v>186.8</v>
      </c>
      <c r="G802" s="8">
        <v>11925.359903640256</v>
      </c>
      <c r="H802" s="8">
        <v>0</v>
      </c>
      <c r="I802" s="8">
        <v>0</v>
      </c>
      <c r="J802" s="8">
        <v>31.338758029978585</v>
      </c>
      <c r="K802" s="8">
        <v>0</v>
      </c>
      <c r="L802" s="8">
        <v>68.361777301927191</v>
      </c>
      <c r="M802" s="8">
        <v>1079.3058351177729</v>
      </c>
      <c r="N802" s="1">
        <v>13104.366274089936</v>
      </c>
    </row>
    <row r="803" spans="1:14" ht="15" x14ac:dyDescent="0.25">
      <c r="A803" s="3" t="str">
        <f>A802</f>
        <v>2650</v>
      </c>
      <c r="B803" s="3" t="str">
        <f t="shared" ref="B803" si="263">B802</f>
        <v>PROWEGRANADA RE-1</v>
      </c>
      <c r="C803" s="6" t="str">
        <f t="shared" ref="C803" si="264">C802</f>
        <v xml:space="preserve">$ </v>
      </c>
      <c r="D803" s="6" t="s">
        <v>699</v>
      </c>
      <c r="F803" s="17">
        <v>196</v>
      </c>
      <c r="G803" s="8">
        <v>11365.598112244897</v>
      </c>
      <c r="H803" s="8">
        <v>0</v>
      </c>
      <c r="I803" s="8">
        <v>0</v>
      </c>
      <c r="J803" s="8">
        <v>29.867755102040817</v>
      </c>
      <c r="K803" s="8">
        <v>0</v>
      </c>
      <c r="L803" s="8">
        <v>65.152959183673474</v>
      </c>
      <c r="M803" s="8">
        <v>1028.6445408163265</v>
      </c>
      <c r="N803" s="1">
        <v>12489.263367346939</v>
      </c>
    </row>
    <row r="804" spans="1:14" s="19" customFormat="1" x14ac:dyDescent="0.2">
      <c r="A804" s="3" t="s">
        <v>169</v>
      </c>
      <c r="B804" s="3" t="s">
        <v>620</v>
      </c>
      <c r="C804" s="17" t="s">
        <v>201</v>
      </c>
      <c r="D804" s="2" t="s">
        <v>200</v>
      </c>
      <c r="E804" s="17"/>
      <c r="F804" s="17"/>
      <c r="G804" s="18">
        <v>59.329360124334471</v>
      </c>
      <c r="H804" s="18">
        <v>0</v>
      </c>
      <c r="I804" s="18">
        <v>0</v>
      </c>
      <c r="J804" s="18">
        <v>0.15591214655437091</v>
      </c>
      <c r="K804" s="18">
        <v>0</v>
      </c>
      <c r="L804" s="18">
        <v>0.34010382387264698</v>
      </c>
      <c r="M804" s="18">
        <v>5.3696093948872061</v>
      </c>
      <c r="N804" s="18">
        <v>65.194985489648701</v>
      </c>
    </row>
    <row r="805" spans="1:14" x14ac:dyDescent="0.2">
      <c r="A805" s="3" t="s">
        <v>169</v>
      </c>
      <c r="B805" s="3" t="s">
        <v>620</v>
      </c>
      <c r="C805" s="6"/>
      <c r="D805" s="6"/>
      <c r="E805" s="17"/>
      <c r="F805" s="17"/>
      <c r="G805" s="8"/>
      <c r="H805" s="8"/>
      <c r="I805" s="8"/>
      <c r="J805" s="8"/>
      <c r="K805" s="8"/>
      <c r="L805" s="8"/>
      <c r="M805" s="8"/>
      <c r="N805" s="8"/>
    </row>
    <row r="806" spans="1:14" x14ac:dyDescent="0.2">
      <c r="A806" s="11" t="s">
        <v>117</v>
      </c>
      <c r="B806" s="11" t="s">
        <v>621</v>
      </c>
      <c r="C806" s="12"/>
      <c r="D806" s="7" t="s">
        <v>279</v>
      </c>
      <c r="E806" s="20" t="s">
        <v>281</v>
      </c>
      <c r="F806" s="20"/>
      <c r="G806" s="13"/>
      <c r="H806" s="13"/>
      <c r="I806" s="13"/>
      <c r="J806" s="13"/>
      <c r="K806" s="13"/>
      <c r="L806" s="13"/>
      <c r="M806" s="13"/>
      <c r="N806" s="13"/>
    </row>
    <row r="807" spans="1:14" s="16" customFormat="1" ht="15" x14ac:dyDescent="0.25">
      <c r="A807" s="3" t="s">
        <v>117</v>
      </c>
      <c r="B807" s="3" t="s">
        <v>621</v>
      </c>
      <c r="C807" s="14" t="s">
        <v>202</v>
      </c>
      <c r="D807" s="15" t="s">
        <v>203</v>
      </c>
      <c r="G807" s="1">
        <v>11745273.51</v>
      </c>
      <c r="H807" s="1">
        <v>13756</v>
      </c>
      <c r="I807" s="1">
        <v>0</v>
      </c>
      <c r="J807" s="1">
        <v>19025.650000000001</v>
      </c>
      <c r="K807" s="1">
        <v>0</v>
      </c>
      <c r="L807" s="1">
        <v>47424.83</v>
      </c>
      <c r="M807" s="1">
        <v>903863.4</v>
      </c>
      <c r="N807" s="1">
        <v>12729343.390000001</v>
      </c>
    </row>
    <row r="808" spans="1:14" ht="15" x14ac:dyDescent="0.25">
      <c r="A808" s="3" t="s">
        <v>117</v>
      </c>
      <c r="B808" s="3" t="s">
        <v>621</v>
      </c>
      <c r="C808" s="6" t="s">
        <v>202</v>
      </c>
      <c r="D808" s="6" t="s">
        <v>698</v>
      </c>
      <c r="E808" s="17"/>
      <c r="F808" s="17">
        <v>1517</v>
      </c>
      <c r="G808" s="8">
        <v>7742.4347462096239</v>
      </c>
      <c r="H808" s="8">
        <v>9.0678971654581417</v>
      </c>
      <c r="I808" s="8">
        <v>0</v>
      </c>
      <c r="J808" s="8">
        <v>12.541628213579434</v>
      </c>
      <c r="K808" s="8">
        <v>0</v>
      </c>
      <c r="L808" s="8">
        <v>31.262247857613712</v>
      </c>
      <c r="M808" s="8">
        <v>595.82294001318394</v>
      </c>
      <c r="N808" s="1">
        <v>8391.1294594594601</v>
      </c>
    </row>
    <row r="809" spans="1:14" ht="15" x14ac:dyDescent="0.25">
      <c r="A809" s="3" t="str">
        <f>A808</f>
        <v>2660</v>
      </c>
      <c r="B809" s="3" t="str">
        <f t="shared" ref="B809" si="265">B808</f>
        <v>PROWELAMAR RE-2</v>
      </c>
      <c r="C809" s="6" t="str">
        <f t="shared" ref="C809" si="266">C808</f>
        <v xml:space="preserve">$ </v>
      </c>
      <c r="D809" s="6" t="s">
        <v>699</v>
      </c>
      <c r="F809" s="17">
        <v>1573</v>
      </c>
      <c r="G809" s="8">
        <v>7466.7981627463441</v>
      </c>
      <c r="H809" s="8">
        <v>8.7450731087094731</v>
      </c>
      <c r="I809" s="8">
        <v>0</v>
      </c>
      <c r="J809" s="8">
        <v>12.095136681500319</v>
      </c>
      <c r="K809" s="8">
        <v>0</v>
      </c>
      <c r="L809" s="8">
        <v>30.149287984742532</v>
      </c>
      <c r="M809" s="8">
        <v>574.61118881118887</v>
      </c>
      <c r="N809" s="1">
        <v>8092.398849332486</v>
      </c>
    </row>
    <row r="810" spans="1:14" s="19" customFormat="1" x14ac:dyDescent="0.2">
      <c r="A810" s="3" t="s">
        <v>117</v>
      </c>
      <c r="B810" s="3" t="s">
        <v>621</v>
      </c>
      <c r="C810" s="17" t="s">
        <v>201</v>
      </c>
      <c r="D810" s="2" t="s">
        <v>200</v>
      </c>
      <c r="E810" s="17"/>
      <c r="F810" s="17"/>
      <c r="G810" s="18">
        <v>58.322994521871784</v>
      </c>
      <c r="H810" s="18">
        <v>6.8307571718938059E-2</v>
      </c>
      <c r="I810" s="18">
        <v>0</v>
      </c>
      <c r="J810" s="18">
        <v>9.4474843840826828E-2</v>
      </c>
      <c r="K810" s="18">
        <v>0</v>
      </c>
      <c r="L810" s="18">
        <v>0.23549541847073607</v>
      </c>
      <c r="M810" s="18">
        <v>4.4882752267827275</v>
      </c>
      <c r="N810" s="18">
        <v>63.209547582685019</v>
      </c>
    </row>
    <row r="811" spans="1:14" x14ac:dyDescent="0.2">
      <c r="A811" s="3" t="s">
        <v>117</v>
      </c>
      <c r="B811" s="3" t="s">
        <v>621</v>
      </c>
      <c r="C811" s="6"/>
      <c r="D811" s="6"/>
      <c r="E811" s="17"/>
      <c r="F811" s="17"/>
      <c r="G811" s="8"/>
      <c r="H811" s="8"/>
      <c r="I811" s="8"/>
      <c r="J811" s="8"/>
      <c r="K811" s="8"/>
      <c r="L811" s="8"/>
      <c r="M811" s="8"/>
      <c r="N811" s="8"/>
    </row>
    <row r="812" spans="1:14" x14ac:dyDescent="0.2">
      <c r="A812" s="11" t="s">
        <v>45</v>
      </c>
      <c r="B812" s="11" t="s">
        <v>622</v>
      </c>
      <c r="C812" s="12"/>
      <c r="D812" s="7" t="s">
        <v>279</v>
      </c>
      <c r="E812" s="20" t="s">
        <v>280</v>
      </c>
      <c r="F812" s="20"/>
      <c r="G812" s="13"/>
      <c r="H812" s="13"/>
      <c r="I812" s="13"/>
      <c r="J812" s="13"/>
      <c r="K812" s="13"/>
      <c r="L812" s="13"/>
      <c r="M812" s="13"/>
      <c r="N812" s="13"/>
    </row>
    <row r="813" spans="1:14" s="16" customFormat="1" ht="15" x14ac:dyDescent="0.25">
      <c r="A813" s="3" t="s">
        <v>45</v>
      </c>
      <c r="B813" s="3" t="s">
        <v>622</v>
      </c>
      <c r="C813" s="14" t="s">
        <v>202</v>
      </c>
      <c r="D813" s="15" t="s">
        <v>203</v>
      </c>
      <c r="G813" s="1">
        <v>2342911.7199999997</v>
      </c>
      <c r="H813" s="1">
        <v>0</v>
      </c>
      <c r="I813" s="1">
        <v>0</v>
      </c>
      <c r="J813" s="1">
        <v>14635.16</v>
      </c>
      <c r="K813" s="1">
        <v>0</v>
      </c>
      <c r="L813" s="1">
        <v>36646.51</v>
      </c>
      <c r="M813" s="1">
        <v>209587.25</v>
      </c>
      <c r="N813" s="1">
        <v>2603780.6399999997</v>
      </c>
    </row>
    <row r="814" spans="1:14" ht="15" x14ac:dyDescent="0.25">
      <c r="A814" s="3" t="s">
        <v>45</v>
      </c>
      <c r="B814" s="3" t="s">
        <v>622</v>
      </c>
      <c r="C814" s="6" t="s">
        <v>202</v>
      </c>
      <c r="D814" s="6" t="s">
        <v>698</v>
      </c>
      <c r="E814" s="17"/>
      <c r="F814" s="17">
        <v>285</v>
      </c>
      <c r="G814" s="8">
        <v>8220.7428771929808</v>
      </c>
      <c r="H814" s="8">
        <v>0</v>
      </c>
      <c r="I814" s="8">
        <v>0</v>
      </c>
      <c r="J814" s="8">
        <v>51.351438596491228</v>
      </c>
      <c r="K814" s="8">
        <v>0</v>
      </c>
      <c r="L814" s="8">
        <v>128.5842456140351</v>
      </c>
      <c r="M814" s="8">
        <v>735.39385964912276</v>
      </c>
      <c r="N814" s="1">
        <v>9136.0724210526296</v>
      </c>
    </row>
    <row r="815" spans="1:14" ht="15" x14ac:dyDescent="0.25">
      <c r="A815" s="3" t="str">
        <f>A814</f>
        <v>2670</v>
      </c>
      <c r="B815" s="3" t="str">
        <f t="shared" ref="B815" si="267">B814</f>
        <v>PROWEHOLLY RE-3</v>
      </c>
      <c r="C815" s="6" t="str">
        <f t="shared" ref="C815" si="268">C814</f>
        <v xml:space="preserve">$ </v>
      </c>
      <c r="D815" s="6" t="s">
        <v>699</v>
      </c>
      <c r="F815" s="17">
        <v>275</v>
      </c>
      <c r="G815" s="8">
        <v>8519.6789818181805</v>
      </c>
      <c r="H815" s="8">
        <v>0</v>
      </c>
      <c r="I815" s="8">
        <v>0</v>
      </c>
      <c r="J815" s="8">
        <v>53.218763636363633</v>
      </c>
      <c r="K815" s="8">
        <v>0</v>
      </c>
      <c r="L815" s="8">
        <v>133.26003636363637</v>
      </c>
      <c r="M815" s="8">
        <v>762.13545454545454</v>
      </c>
      <c r="N815" s="1">
        <v>9468.2932363636355</v>
      </c>
    </row>
    <row r="816" spans="1:14" s="19" customFormat="1" x14ac:dyDescent="0.2">
      <c r="A816" s="3" t="s">
        <v>45</v>
      </c>
      <c r="B816" s="3" t="s">
        <v>622</v>
      </c>
      <c r="C816" s="17" t="s">
        <v>201</v>
      </c>
      <c r="D816" s="2" t="s">
        <v>200</v>
      </c>
      <c r="E816" s="17"/>
      <c r="F816" s="17"/>
      <c r="G816" s="18">
        <v>32.445787810683271</v>
      </c>
      <c r="H816" s="18">
        <v>0</v>
      </c>
      <c r="I816" s="18">
        <v>0</v>
      </c>
      <c r="J816" s="18">
        <v>0.20267485619791059</v>
      </c>
      <c r="K816" s="18">
        <v>0</v>
      </c>
      <c r="L816" s="18">
        <v>0.50749880045078377</v>
      </c>
      <c r="M816" s="18">
        <v>2.9024667823696864</v>
      </c>
      <c r="N816" s="18">
        <v>36.058428249701649</v>
      </c>
    </row>
    <row r="817" spans="1:14" x14ac:dyDescent="0.2">
      <c r="A817" s="3" t="s">
        <v>45</v>
      </c>
      <c r="B817" s="3" t="s">
        <v>622</v>
      </c>
      <c r="C817" s="6"/>
      <c r="D817" s="6"/>
      <c r="E817" s="17"/>
      <c r="F817" s="17"/>
      <c r="G817" s="8"/>
      <c r="H817" s="8"/>
      <c r="I817" s="8"/>
      <c r="J817" s="8"/>
      <c r="K817" s="8"/>
      <c r="L817" s="8"/>
      <c r="M817" s="8"/>
      <c r="N817" s="8"/>
    </row>
    <row r="818" spans="1:14" x14ac:dyDescent="0.2">
      <c r="A818" s="11" t="s">
        <v>159</v>
      </c>
      <c r="B818" s="11" t="s">
        <v>623</v>
      </c>
      <c r="C818" s="12"/>
      <c r="D818" s="7" t="s">
        <v>279</v>
      </c>
      <c r="E818" s="20" t="s">
        <v>278</v>
      </c>
      <c r="F818" s="20"/>
      <c r="G818" s="13"/>
      <c r="H818" s="13"/>
      <c r="I818" s="13"/>
      <c r="J818" s="13"/>
      <c r="K818" s="13"/>
      <c r="L818" s="13"/>
      <c r="M818" s="13"/>
      <c r="N818" s="13"/>
    </row>
    <row r="819" spans="1:14" s="16" customFormat="1" ht="15" x14ac:dyDescent="0.25">
      <c r="A819" s="3" t="s">
        <v>159</v>
      </c>
      <c r="B819" s="3" t="s">
        <v>623</v>
      </c>
      <c r="C819" s="14" t="s">
        <v>202</v>
      </c>
      <c r="D819" s="15" t="s">
        <v>203</v>
      </c>
      <c r="G819" s="1">
        <v>2722946.46</v>
      </c>
      <c r="H819" s="1">
        <v>17682.57</v>
      </c>
      <c r="I819" s="1">
        <v>0</v>
      </c>
      <c r="J819" s="1">
        <v>365.88</v>
      </c>
      <c r="K819" s="1">
        <v>0</v>
      </c>
      <c r="L819" s="1">
        <v>15218.53</v>
      </c>
      <c r="M819" s="1">
        <v>196473.05000000002</v>
      </c>
      <c r="N819" s="1">
        <v>2952686.4899999993</v>
      </c>
    </row>
    <row r="820" spans="1:14" ht="15" x14ac:dyDescent="0.25">
      <c r="A820" s="3" t="s">
        <v>159</v>
      </c>
      <c r="B820" s="3" t="s">
        <v>623</v>
      </c>
      <c r="C820" s="6" t="s">
        <v>202</v>
      </c>
      <c r="D820" s="6" t="s">
        <v>698</v>
      </c>
      <c r="E820" s="17"/>
      <c r="F820" s="17">
        <v>257.60000000000002</v>
      </c>
      <c r="G820" s="8">
        <v>10570.444332298135</v>
      </c>
      <c r="H820" s="8">
        <v>68.64351708074534</v>
      </c>
      <c r="I820" s="8">
        <v>0</v>
      </c>
      <c r="J820" s="8">
        <v>1.4203416149068322</v>
      </c>
      <c r="K820" s="8">
        <v>0</v>
      </c>
      <c r="L820" s="8">
        <v>59.078144409937885</v>
      </c>
      <c r="M820" s="8">
        <v>762.7059394409938</v>
      </c>
      <c r="N820" s="1">
        <v>11462.292274844716</v>
      </c>
    </row>
    <row r="821" spans="1:14" ht="15" x14ac:dyDescent="0.25">
      <c r="A821" s="3" t="str">
        <f>A820</f>
        <v>2680</v>
      </c>
      <c r="B821" s="3" t="str">
        <f t="shared" ref="B821" si="269">B820</f>
        <v xml:space="preserve">PROWEWILEY RE-13 </v>
      </c>
      <c r="C821" s="6" t="str">
        <f t="shared" ref="C821" si="270">C820</f>
        <v xml:space="preserve">$ </v>
      </c>
      <c r="D821" s="6" t="s">
        <v>699</v>
      </c>
      <c r="F821" s="17">
        <v>262</v>
      </c>
      <c r="G821" s="8">
        <v>10392.925419847328</v>
      </c>
      <c r="H821" s="8">
        <v>67.490725190839697</v>
      </c>
      <c r="I821" s="8">
        <v>0</v>
      </c>
      <c r="J821" s="8">
        <v>1.3964885496183206</v>
      </c>
      <c r="K821" s="8">
        <v>0</v>
      </c>
      <c r="L821" s="8">
        <v>58.085992366412214</v>
      </c>
      <c r="M821" s="8">
        <v>749.89713740458023</v>
      </c>
      <c r="N821" s="1">
        <v>11269.795763358776</v>
      </c>
    </row>
    <row r="822" spans="1:14" s="19" customFormat="1" x14ac:dyDescent="0.2">
      <c r="A822" s="3" t="s">
        <v>159</v>
      </c>
      <c r="B822" s="3" t="s">
        <v>623</v>
      </c>
      <c r="C822" s="17" t="s">
        <v>201</v>
      </c>
      <c r="D822" s="2" t="s">
        <v>200</v>
      </c>
      <c r="E822" s="17"/>
      <c r="F822" s="17"/>
      <c r="G822" s="18">
        <v>63.807664050087801</v>
      </c>
      <c r="H822" s="18">
        <v>0.41436124531885249</v>
      </c>
      <c r="I822" s="18">
        <v>0</v>
      </c>
      <c r="J822" s="18">
        <v>8.5737815508300994E-3</v>
      </c>
      <c r="K822" s="18">
        <v>0</v>
      </c>
      <c r="L822" s="18">
        <v>0.35662061808449325</v>
      </c>
      <c r="M822" s="18">
        <v>4.6040150085419249</v>
      </c>
      <c r="N822" s="18">
        <v>69.191234703583888</v>
      </c>
    </row>
    <row r="823" spans="1:14" x14ac:dyDescent="0.2">
      <c r="A823" s="3" t="s">
        <v>159</v>
      </c>
      <c r="B823" s="3" t="s">
        <v>623</v>
      </c>
      <c r="C823" s="6"/>
      <c r="D823" s="6"/>
      <c r="E823" s="17"/>
      <c r="F823" s="17"/>
      <c r="G823" s="8"/>
      <c r="H823" s="8"/>
      <c r="I823" s="8"/>
      <c r="J823" s="8"/>
      <c r="K823" s="8"/>
      <c r="L823" s="8"/>
      <c r="M823" s="8"/>
      <c r="N823" s="8"/>
    </row>
    <row r="824" spans="1:14" x14ac:dyDescent="0.2">
      <c r="A824" s="11" t="s">
        <v>149</v>
      </c>
      <c r="B824" s="11" t="s">
        <v>624</v>
      </c>
      <c r="C824" s="12"/>
      <c r="D824" s="7" t="s">
        <v>276</v>
      </c>
      <c r="E824" s="20" t="s">
        <v>277</v>
      </c>
      <c r="F824" s="20"/>
      <c r="G824" s="13"/>
      <c r="H824" s="13"/>
      <c r="I824" s="13"/>
      <c r="J824" s="13"/>
      <c r="K824" s="13"/>
      <c r="L824" s="13"/>
      <c r="M824" s="13"/>
      <c r="N824" s="13"/>
    </row>
    <row r="825" spans="1:14" s="16" customFormat="1" ht="15" x14ac:dyDescent="0.25">
      <c r="A825" s="3" t="s">
        <v>149</v>
      </c>
      <c r="B825" s="3" t="s">
        <v>624</v>
      </c>
      <c r="C825" s="14" t="s">
        <v>202</v>
      </c>
      <c r="D825" s="15" t="s">
        <v>203</v>
      </c>
      <c r="G825" s="1">
        <v>109781940.92</v>
      </c>
      <c r="H825" s="1">
        <v>419526.85</v>
      </c>
      <c r="I825" s="1">
        <v>4938253.6100000003</v>
      </c>
      <c r="J825" s="1">
        <v>161352.43</v>
      </c>
      <c r="K825" s="1">
        <v>220746.48</v>
      </c>
      <c r="L825" s="1">
        <v>508359.4</v>
      </c>
      <c r="M825" s="1">
        <v>7008878.5199999996</v>
      </c>
      <c r="N825" s="1">
        <v>123039058.21000001</v>
      </c>
    </row>
    <row r="826" spans="1:14" ht="15" x14ac:dyDescent="0.25">
      <c r="A826" s="3" t="s">
        <v>149</v>
      </c>
      <c r="B826" s="3" t="s">
        <v>624</v>
      </c>
      <c r="C826" s="6" t="s">
        <v>202</v>
      </c>
      <c r="D826" s="6" t="s">
        <v>698</v>
      </c>
      <c r="E826" s="17"/>
      <c r="F826" s="17">
        <v>15772</v>
      </c>
      <c r="G826" s="8">
        <v>6960.5592772001019</v>
      </c>
      <c r="H826" s="8">
        <v>26.599470580776057</v>
      </c>
      <c r="I826" s="8">
        <v>313.10256213542988</v>
      </c>
      <c r="J826" s="8">
        <v>10.230308775044382</v>
      </c>
      <c r="K826" s="8">
        <v>13.996099416687802</v>
      </c>
      <c r="L826" s="8">
        <v>32.23176515343647</v>
      </c>
      <c r="M826" s="8">
        <v>444.38742835404514</v>
      </c>
      <c r="N826" s="1">
        <v>7801.1069116155213</v>
      </c>
    </row>
    <row r="827" spans="1:14" ht="15" x14ac:dyDescent="0.25">
      <c r="A827" s="3" t="str">
        <f>A826</f>
        <v>2690</v>
      </c>
      <c r="B827" s="3" t="str">
        <f t="shared" ref="B827" si="271">B826</f>
        <v xml:space="preserve">PUEBLPUEBLO CITY </v>
      </c>
      <c r="C827" s="6" t="str">
        <f t="shared" ref="C827" si="272">C826</f>
        <v xml:space="preserve">$ </v>
      </c>
      <c r="D827" s="6" t="s">
        <v>699</v>
      </c>
      <c r="F827" s="17">
        <v>15134</v>
      </c>
      <c r="G827" s="8">
        <v>7253.9937174573806</v>
      </c>
      <c r="H827" s="8">
        <v>27.720817364873792</v>
      </c>
      <c r="I827" s="8">
        <v>326.30194330646231</v>
      </c>
      <c r="J827" s="8">
        <v>10.661585172459363</v>
      </c>
      <c r="K827" s="8">
        <v>14.586129245407692</v>
      </c>
      <c r="L827" s="8">
        <v>33.590551077045063</v>
      </c>
      <c r="M827" s="8">
        <v>463.12135060129509</v>
      </c>
      <c r="N827" s="1">
        <v>8129.976094224925</v>
      </c>
    </row>
    <row r="828" spans="1:14" s="19" customFormat="1" x14ac:dyDescent="0.2">
      <c r="A828" s="3" t="s">
        <v>149</v>
      </c>
      <c r="B828" s="3" t="s">
        <v>624</v>
      </c>
      <c r="C828" s="17" t="s">
        <v>201</v>
      </c>
      <c r="D828" s="2" t="s">
        <v>200</v>
      </c>
      <c r="E828" s="17"/>
      <c r="F828" s="17"/>
      <c r="G828" s="18">
        <v>49.206726817300051</v>
      </c>
      <c r="H828" s="18">
        <v>0.18804133837928519</v>
      </c>
      <c r="I828" s="18">
        <v>2.2134359650180593</v>
      </c>
      <c r="J828" s="18">
        <v>7.2321776038768257E-2</v>
      </c>
      <c r="K828" s="18">
        <v>9.8943520639301424E-2</v>
      </c>
      <c r="L828" s="18">
        <v>0.22785807857992976</v>
      </c>
      <c r="M828" s="18">
        <v>3.141536465278977</v>
      </c>
      <c r="N828" s="18">
        <v>55.148863961234376</v>
      </c>
    </row>
    <row r="829" spans="1:14" x14ac:dyDescent="0.2">
      <c r="A829" s="3" t="s">
        <v>149</v>
      </c>
      <c r="B829" s="3" t="s">
        <v>624</v>
      </c>
      <c r="C829" s="6"/>
      <c r="D829" s="6"/>
      <c r="E829" s="17"/>
      <c r="F829" s="17"/>
      <c r="G829" s="8"/>
      <c r="H829" s="8"/>
      <c r="I829" s="8"/>
      <c r="J829" s="8"/>
      <c r="K829" s="8"/>
      <c r="L829" s="8"/>
      <c r="M829" s="8"/>
      <c r="N829" s="8"/>
    </row>
    <row r="830" spans="1:14" x14ac:dyDescent="0.2">
      <c r="A830" s="11" t="s">
        <v>25</v>
      </c>
      <c r="B830" s="11" t="s">
        <v>625</v>
      </c>
      <c r="C830" s="12"/>
      <c r="D830" s="7" t="s">
        <v>276</v>
      </c>
      <c r="E830" s="20" t="s">
        <v>712</v>
      </c>
      <c r="F830" s="20"/>
      <c r="G830" s="13"/>
      <c r="H830" s="13"/>
      <c r="I830" s="13"/>
      <c r="J830" s="13"/>
      <c r="K830" s="13"/>
      <c r="L830" s="13"/>
      <c r="M830" s="13"/>
      <c r="N830" s="13"/>
    </row>
    <row r="831" spans="1:14" s="16" customFormat="1" ht="15" x14ac:dyDescent="0.25">
      <c r="A831" s="3" t="s">
        <v>25</v>
      </c>
      <c r="B831" s="3" t="s">
        <v>625</v>
      </c>
      <c r="C831" s="14" t="s">
        <v>202</v>
      </c>
      <c r="D831" s="15" t="s">
        <v>203</v>
      </c>
      <c r="G831" s="1">
        <v>61450750.060000002</v>
      </c>
      <c r="H831" s="1">
        <v>194622</v>
      </c>
      <c r="I831" s="1">
        <v>2969701.98</v>
      </c>
      <c r="J831" s="1">
        <v>56405.33</v>
      </c>
      <c r="K831" s="1">
        <v>131082.84</v>
      </c>
      <c r="L831" s="1">
        <v>630576.73</v>
      </c>
      <c r="M831" s="1">
        <v>5444220.4700000016</v>
      </c>
      <c r="N831" s="1">
        <v>70877359.409999996</v>
      </c>
    </row>
    <row r="832" spans="1:14" ht="15" x14ac:dyDescent="0.25">
      <c r="A832" s="3" t="s">
        <v>25</v>
      </c>
      <c r="B832" s="3" t="s">
        <v>625</v>
      </c>
      <c r="C832" s="6" t="s">
        <v>202</v>
      </c>
      <c r="D832" s="6" t="s">
        <v>698</v>
      </c>
      <c r="E832" s="17"/>
      <c r="F832" s="17">
        <v>10124</v>
      </c>
      <c r="G832" s="8">
        <v>6069.809369814303</v>
      </c>
      <c r="H832" s="8">
        <v>19.223824575266693</v>
      </c>
      <c r="I832" s="8">
        <v>293.33287040695376</v>
      </c>
      <c r="J832" s="8">
        <v>5.5714470564994079</v>
      </c>
      <c r="K832" s="8">
        <v>12.947732121691031</v>
      </c>
      <c r="L832" s="8">
        <v>62.285334847886212</v>
      </c>
      <c r="M832" s="8">
        <v>537.75389865665761</v>
      </c>
      <c r="N832" s="1">
        <v>7000.9244774792569</v>
      </c>
    </row>
    <row r="833" spans="1:14" ht="15" x14ac:dyDescent="0.25">
      <c r="A833" s="3" t="str">
        <f>A832</f>
        <v>2700</v>
      </c>
      <c r="B833" s="3" t="str">
        <f t="shared" ref="B833" si="273">B832</f>
        <v>PUEBLPUEBLO COUNT</v>
      </c>
      <c r="C833" s="6" t="str">
        <f t="shared" ref="C833" si="274">C832</f>
        <v xml:space="preserve">$ </v>
      </c>
      <c r="D833" s="6" t="s">
        <v>699</v>
      </c>
      <c r="F833" s="17">
        <v>10247</v>
      </c>
      <c r="G833" s="8">
        <v>5996.9503327803259</v>
      </c>
      <c r="H833" s="8">
        <v>18.993071142773495</v>
      </c>
      <c r="I833" s="8">
        <v>289.81184541817117</v>
      </c>
      <c r="J833" s="8">
        <v>5.5045701180833415</v>
      </c>
      <c r="K833" s="8">
        <v>12.7923138479555</v>
      </c>
      <c r="L833" s="8">
        <v>61.537692007416801</v>
      </c>
      <c r="M833" s="8">
        <v>531.29896262320699</v>
      </c>
      <c r="N833" s="1">
        <v>6916.8887879379326</v>
      </c>
    </row>
    <row r="834" spans="1:14" s="19" customFormat="1" x14ac:dyDescent="0.2">
      <c r="A834" s="3" t="s">
        <v>25</v>
      </c>
      <c r="B834" s="3" t="s">
        <v>625</v>
      </c>
      <c r="C834" s="17" t="s">
        <v>201</v>
      </c>
      <c r="D834" s="2" t="s">
        <v>200</v>
      </c>
      <c r="E834" s="17"/>
      <c r="F834" s="17"/>
      <c r="G834" s="18">
        <v>46.142341155943505</v>
      </c>
      <c r="H834" s="18">
        <v>0.14613840696303515</v>
      </c>
      <c r="I834" s="18">
        <v>2.2298995823297019</v>
      </c>
      <c r="J834" s="18">
        <v>4.2353819560092362E-2</v>
      </c>
      <c r="K834" s="18">
        <v>9.8427913688023047E-2</v>
      </c>
      <c r="L834" s="18">
        <v>0.47348952734099914</v>
      </c>
      <c r="M834" s="18">
        <v>4.0879741583240676</v>
      </c>
      <c r="N834" s="18">
        <v>53.220624564149418</v>
      </c>
    </row>
    <row r="835" spans="1:14" x14ac:dyDescent="0.2">
      <c r="A835" s="3" t="s">
        <v>25</v>
      </c>
      <c r="B835" s="3" t="s">
        <v>625</v>
      </c>
      <c r="C835" s="6"/>
      <c r="D835" s="6"/>
      <c r="E835" s="17"/>
      <c r="F835" s="17"/>
      <c r="G835" s="8"/>
      <c r="H835" s="8"/>
      <c r="I835" s="8"/>
      <c r="J835" s="8"/>
      <c r="K835" s="8"/>
      <c r="L835" s="8"/>
      <c r="M835" s="8"/>
      <c r="N835" s="8"/>
    </row>
    <row r="836" spans="1:14" x14ac:dyDescent="0.2">
      <c r="A836" s="11" t="s">
        <v>84</v>
      </c>
      <c r="B836" s="11" t="s">
        <v>626</v>
      </c>
      <c r="C836" s="12"/>
      <c r="D836" s="7" t="s">
        <v>274</v>
      </c>
      <c r="E836" s="20" t="s">
        <v>275</v>
      </c>
      <c r="F836" s="20"/>
      <c r="G836" s="13"/>
      <c r="H836" s="13"/>
      <c r="I836" s="13"/>
      <c r="J836" s="13"/>
      <c r="K836" s="13"/>
      <c r="L836" s="13"/>
      <c r="M836" s="13"/>
      <c r="N836" s="13"/>
    </row>
    <row r="837" spans="1:14" s="16" customFormat="1" ht="15" x14ac:dyDescent="0.25">
      <c r="A837" s="3" t="s">
        <v>84</v>
      </c>
      <c r="B837" s="3" t="s">
        <v>626</v>
      </c>
      <c r="C837" s="14" t="s">
        <v>202</v>
      </c>
      <c r="D837" s="15" t="s">
        <v>203</v>
      </c>
      <c r="G837" s="1">
        <v>3654261.83</v>
      </c>
      <c r="H837" s="1">
        <v>23610</v>
      </c>
      <c r="I837" s="1">
        <v>0</v>
      </c>
      <c r="J837" s="1">
        <v>7317.54</v>
      </c>
      <c r="K837" s="1">
        <v>0</v>
      </c>
      <c r="L837" s="1">
        <v>55091.27</v>
      </c>
      <c r="M837" s="1">
        <v>1226625.6299999999</v>
      </c>
      <c r="N837" s="1">
        <v>4966906.2699999996</v>
      </c>
    </row>
    <row r="838" spans="1:14" ht="15" x14ac:dyDescent="0.25">
      <c r="A838" s="3" t="s">
        <v>84</v>
      </c>
      <c r="B838" s="3" t="s">
        <v>626</v>
      </c>
      <c r="C838" s="6" t="s">
        <v>202</v>
      </c>
      <c r="D838" s="6" t="s">
        <v>698</v>
      </c>
      <c r="E838" s="17"/>
      <c r="F838" s="17">
        <v>699.4</v>
      </c>
      <c r="G838" s="8">
        <v>5224.852487846726</v>
      </c>
      <c r="H838" s="8">
        <v>33.757506434086359</v>
      </c>
      <c r="I838" s="8">
        <v>0</v>
      </c>
      <c r="J838" s="8">
        <v>10.462596511295397</v>
      </c>
      <c r="K838" s="8">
        <v>0</v>
      </c>
      <c r="L838" s="8">
        <v>78.76933085501858</v>
      </c>
      <c r="M838" s="8">
        <v>1753.8256076637117</v>
      </c>
      <c r="N838" s="1">
        <v>7101.6675293108374</v>
      </c>
    </row>
    <row r="839" spans="1:14" ht="15" x14ac:dyDescent="0.25">
      <c r="A839" s="3" t="str">
        <f>A838</f>
        <v>2710</v>
      </c>
      <c r="B839" s="3" t="str">
        <f t="shared" ref="B839" si="275">B838</f>
        <v>RIO BMEEKER RE1</v>
      </c>
      <c r="C839" s="6" t="str">
        <f t="shared" ref="C839" si="276">C838</f>
        <v xml:space="preserve">$ </v>
      </c>
      <c r="D839" s="6" t="s">
        <v>699</v>
      </c>
      <c r="F839" s="17">
        <v>724</v>
      </c>
      <c r="G839" s="8">
        <v>5047.3229696132594</v>
      </c>
      <c r="H839" s="8">
        <v>32.610497237569064</v>
      </c>
      <c r="I839" s="8">
        <v>0</v>
      </c>
      <c r="J839" s="8">
        <v>10.107099447513813</v>
      </c>
      <c r="K839" s="8">
        <v>0</v>
      </c>
      <c r="L839" s="8">
        <v>76.092914364640876</v>
      </c>
      <c r="M839" s="8">
        <v>1694.2342955801103</v>
      </c>
      <c r="N839" s="1">
        <v>6860.3677762430934</v>
      </c>
    </row>
    <row r="840" spans="1:14" s="19" customFormat="1" x14ac:dyDescent="0.2">
      <c r="A840" s="3" t="s">
        <v>84</v>
      </c>
      <c r="B840" s="3" t="s">
        <v>626</v>
      </c>
      <c r="C840" s="17" t="s">
        <v>201</v>
      </c>
      <c r="D840" s="2" t="s">
        <v>200</v>
      </c>
      <c r="E840" s="17"/>
      <c r="F840" s="17"/>
      <c r="G840" s="18">
        <v>24.6553423693551</v>
      </c>
      <c r="H840" s="18">
        <v>0.15929691423903086</v>
      </c>
      <c r="I840" s="18">
        <v>0</v>
      </c>
      <c r="J840" s="18">
        <v>4.9371518077961786E-2</v>
      </c>
      <c r="K840" s="18">
        <v>0</v>
      </c>
      <c r="L840" s="18">
        <v>0.37170136859420977</v>
      </c>
      <c r="M840" s="18">
        <v>8.2760558147186423</v>
      </c>
      <c r="N840" s="18">
        <v>33.511767984984942</v>
      </c>
    </row>
    <row r="841" spans="1:14" x14ac:dyDescent="0.2">
      <c r="A841" s="3" t="s">
        <v>84</v>
      </c>
      <c r="B841" s="3" t="s">
        <v>626</v>
      </c>
      <c r="C841" s="6"/>
      <c r="D841" s="6"/>
      <c r="E841" s="17"/>
      <c r="F841" s="17"/>
      <c r="G841" s="8"/>
      <c r="H841" s="8"/>
      <c r="I841" s="8"/>
      <c r="J841" s="8"/>
      <c r="K841" s="8"/>
      <c r="L841" s="8"/>
      <c r="M841" s="8"/>
      <c r="N841" s="8"/>
    </row>
    <row r="842" spans="1:14" x14ac:dyDescent="0.2">
      <c r="A842" s="11" t="s">
        <v>182</v>
      </c>
      <c r="B842" s="11" t="s">
        <v>627</v>
      </c>
      <c r="C842" s="12"/>
      <c r="D842" s="7" t="s">
        <v>274</v>
      </c>
      <c r="E842" s="20" t="s">
        <v>273</v>
      </c>
      <c r="F842" s="20"/>
      <c r="G842" s="13"/>
      <c r="H842" s="13"/>
      <c r="I842" s="13"/>
      <c r="J842" s="13"/>
      <c r="K842" s="13"/>
      <c r="L842" s="13"/>
      <c r="M842" s="13"/>
      <c r="N842" s="13"/>
    </row>
    <row r="843" spans="1:14" s="16" customFormat="1" ht="15" x14ac:dyDescent="0.25">
      <c r="A843" s="3" t="s">
        <v>182</v>
      </c>
      <c r="B843" s="3" t="s">
        <v>627</v>
      </c>
      <c r="C843" s="14" t="s">
        <v>202</v>
      </c>
      <c r="D843" s="15" t="s">
        <v>203</v>
      </c>
      <c r="G843" s="1">
        <v>3779844.12</v>
      </c>
      <c r="H843" s="1">
        <v>30670</v>
      </c>
      <c r="I843" s="1">
        <v>137508.29999999999</v>
      </c>
      <c r="J843" s="1">
        <v>0</v>
      </c>
      <c r="K843" s="1">
        <v>0</v>
      </c>
      <c r="L843" s="1">
        <v>52093.06</v>
      </c>
      <c r="M843" s="1">
        <v>326416.77</v>
      </c>
      <c r="N843" s="1">
        <v>4326532.25</v>
      </c>
    </row>
    <row r="844" spans="1:14" ht="15" x14ac:dyDescent="0.25">
      <c r="A844" s="3" t="s">
        <v>182</v>
      </c>
      <c r="B844" s="3" t="s">
        <v>627</v>
      </c>
      <c r="C844" s="6" t="s">
        <v>202</v>
      </c>
      <c r="D844" s="6" t="s">
        <v>698</v>
      </c>
      <c r="E844" s="17"/>
      <c r="F844" s="17">
        <v>477.1</v>
      </c>
      <c r="G844" s="8">
        <v>7922.540599455041</v>
      </c>
      <c r="H844" s="8">
        <v>64.284217145252569</v>
      </c>
      <c r="I844" s="8">
        <v>288.21693565290292</v>
      </c>
      <c r="J844" s="8">
        <v>0</v>
      </c>
      <c r="K844" s="8">
        <v>0</v>
      </c>
      <c r="L844" s="8">
        <v>109.18687906099349</v>
      </c>
      <c r="M844" s="8">
        <v>684.16845525047165</v>
      </c>
      <c r="N844" s="1">
        <v>9068.3970865646606</v>
      </c>
    </row>
    <row r="845" spans="1:14" ht="15" x14ac:dyDescent="0.25">
      <c r="A845" s="3" t="str">
        <f>A844</f>
        <v>2720</v>
      </c>
      <c r="B845" s="3" t="str">
        <f t="shared" ref="B845" si="277">B844</f>
        <v>RIO BRANGELY RE-4</v>
      </c>
      <c r="C845" s="6" t="str">
        <f t="shared" ref="C845" si="278">C844</f>
        <v xml:space="preserve">$ </v>
      </c>
      <c r="D845" s="6" t="s">
        <v>699</v>
      </c>
      <c r="F845" s="17">
        <v>494</v>
      </c>
      <c r="G845" s="8">
        <v>7651.5063157894738</v>
      </c>
      <c r="H845" s="8">
        <v>62.085020242914979</v>
      </c>
      <c r="I845" s="8">
        <v>278.3568825910931</v>
      </c>
      <c r="J845" s="8">
        <v>0</v>
      </c>
      <c r="K845" s="8">
        <v>0</v>
      </c>
      <c r="L845" s="8">
        <v>105.45153846153846</v>
      </c>
      <c r="M845" s="8">
        <v>660.7626923076923</v>
      </c>
      <c r="N845" s="1">
        <v>8758.162449392712</v>
      </c>
    </row>
    <row r="846" spans="1:14" s="19" customFormat="1" x14ac:dyDescent="0.2">
      <c r="A846" s="3" t="s">
        <v>182</v>
      </c>
      <c r="B846" s="3" t="s">
        <v>627</v>
      </c>
      <c r="C846" s="17" t="s">
        <v>201</v>
      </c>
      <c r="D846" s="2" t="s">
        <v>200</v>
      </c>
      <c r="E846" s="17"/>
      <c r="F846" s="17"/>
      <c r="G846" s="18">
        <v>45.338779393020417</v>
      </c>
      <c r="H846" s="18">
        <v>0.36788299195363011</v>
      </c>
      <c r="I846" s="18">
        <v>1.6493956577260305</v>
      </c>
      <c r="J846" s="18">
        <v>0</v>
      </c>
      <c r="K846" s="18">
        <v>0</v>
      </c>
      <c r="L846" s="18">
        <v>0.62485004150048806</v>
      </c>
      <c r="M846" s="18">
        <v>3.9153302240443413</v>
      </c>
      <c r="N846" s="18">
        <v>51.896238308244904</v>
      </c>
    </row>
    <row r="847" spans="1:14" x14ac:dyDescent="0.2">
      <c r="A847" s="3" t="s">
        <v>182</v>
      </c>
      <c r="B847" s="3" t="s">
        <v>627</v>
      </c>
      <c r="C847" s="6"/>
      <c r="D847" s="6"/>
      <c r="E847" s="17"/>
      <c r="F847" s="17"/>
      <c r="G847" s="8"/>
      <c r="H847" s="8"/>
      <c r="I847" s="8"/>
      <c r="J847" s="8"/>
      <c r="K847" s="8"/>
      <c r="L847" s="8"/>
      <c r="M847" s="8"/>
      <c r="N847" s="8"/>
    </row>
    <row r="848" spans="1:14" x14ac:dyDescent="0.2">
      <c r="A848" s="11" t="s">
        <v>47</v>
      </c>
      <c r="B848" s="11" t="s">
        <v>628</v>
      </c>
      <c r="C848" s="12"/>
      <c r="D848" s="7" t="s">
        <v>271</v>
      </c>
      <c r="E848" s="20" t="s">
        <v>713</v>
      </c>
      <c r="F848" s="20"/>
      <c r="G848" s="13"/>
      <c r="H848" s="13"/>
      <c r="I848" s="13"/>
      <c r="J848" s="13"/>
      <c r="K848" s="13"/>
      <c r="L848" s="13"/>
      <c r="M848" s="13"/>
      <c r="N848" s="13"/>
    </row>
    <row r="849" spans="1:14" s="16" customFormat="1" ht="15" x14ac:dyDescent="0.25">
      <c r="A849" s="3" t="s">
        <v>47</v>
      </c>
      <c r="B849" s="3" t="s">
        <v>628</v>
      </c>
      <c r="C849" s="14" t="s">
        <v>202</v>
      </c>
      <c r="D849" s="15" t="s">
        <v>203</v>
      </c>
      <c r="G849" s="1">
        <v>2414750.46</v>
      </c>
      <c r="H849" s="1">
        <v>7357</v>
      </c>
      <c r="I849" s="1">
        <v>0</v>
      </c>
      <c r="J849" s="1">
        <v>1097.6300000000001</v>
      </c>
      <c r="K849" s="1">
        <v>0</v>
      </c>
      <c r="L849" s="1">
        <v>33037.33</v>
      </c>
      <c r="M849" s="1">
        <v>562612.47000000009</v>
      </c>
      <c r="N849" s="1">
        <v>3018854.89</v>
      </c>
    </row>
    <row r="850" spans="1:14" ht="15" x14ac:dyDescent="0.25">
      <c r="A850" s="3" t="s">
        <v>47</v>
      </c>
      <c r="B850" s="3" t="s">
        <v>628</v>
      </c>
      <c r="C850" s="6" t="s">
        <v>202</v>
      </c>
      <c r="D850" s="6" t="s">
        <v>698</v>
      </c>
      <c r="E850" s="17"/>
      <c r="F850" s="17">
        <v>427.7</v>
      </c>
      <c r="G850" s="8">
        <v>5645.8977320551785</v>
      </c>
      <c r="H850" s="8">
        <v>17.201309328968904</v>
      </c>
      <c r="I850" s="8">
        <v>0</v>
      </c>
      <c r="J850" s="8">
        <v>2.5663549216740709</v>
      </c>
      <c r="K850" s="8">
        <v>0</v>
      </c>
      <c r="L850" s="8">
        <v>77.244166471826048</v>
      </c>
      <c r="M850" s="8">
        <v>1315.437152209493</v>
      </c>
      <c r="N850" s="1">
        <v>7058.3467149871412</v>
      </c>
    </row>
    <row r="851" spans="1:14" ht="15" x14ac:dyDescent="0.25">
      <c r="A851" s="3" t="str">
        <f>A850</f>
        <v>2730</v>
      </c>
      <c r="B851" s="3" t="str">
        <f t="shared" ref="B851" si="279">B850</f>
        <v>RIO GDEL NORTE C-</v>
      </c>
      <c r="C851" s="6" t="str">
        <f t="shared" ref="C851" si="280">C850</f>
        <v xml:space="preserve">$ </v>
      </c>
      <c r="D851" s="6" t="s">
        <v>699</v>
      </c>
      <c r="F851" s="17">
        <v>403</v>
      </c>
      <c r="G851" s="8">
        <v>5991.9366253101734</v>
      </c>
      <c r="H851" s="8">
        <v>18.255583126550867</v>
      </c>
      <c r="I851" s="8">
        <v>0</v>
      </c>
      <c r="J851" s="8">
        <v>2.723647642679901</v>
      </c>
      <c r="K851" s="8">
        <v>0</v>
      </c>
      <c r="L851" s="8">
        <v>81.978486352357322</v>
      </c>
      <c r="M851" s="8">
        <v>1396.060719602978</v>
      </c>
      <c r="N851" s="1">
        <v>7490.95506203474</v>
      </c>
    </row>
    <row r="852" spans="1:14" s="19" customFormat="1" x14ac:dyDescent="0.2">
      <c r="A852" s="3" t="s">
        <v>47</v>
      </c>
      <c r="B852" s="3" t="s">
        <v>628</v>
      </c>
      <c r="C852" s="17" t="s">
        <v>201</v>
      </c>
      <c r="D852" s="2" t="s">
        <v>200</v>
      </c>
      <c r="E852" s="17"/>
      <c r="F852" s="17"/>
      <c r="G852" s="18">
        <v>27.03806538095542</v>
      </c>
      <c r="H852" s="18">
        <v>8.2376647319362784E-2</v>
      </c>
      <c r="I852" s="18">
        <v>0</v>
      </c>
      <c r="J852" s="18">
        <v>1.2290210601760524E-2</v>
      </c>
      <c r="K852" s="18">
        <v>0</v>
      </c>
      <c r="L852" s="18">
        <v>0.36992041345431614</v>
      </c>
      <c r="M852" s="18">
        <v>6.2995961694529798</v>
      </c>
      <c r="N852" s="18">
        <v>33.802248821783841</v>
      </c>
    </row>
    <row r="853" spans="1:14" x14ac:dyDescent="0.2">
      <c r="A853" s="3" t="s">
        <v>47</v>
      </c>
      <c r="B853" s="3" t="s">
        <v>628</v>
      </c>
      <c r="C853" s="6"/>
      <c r="D853" s="6"/>
      <c r="E853" s="17"/>
      <c r="F853" s="17"/>
      <c r="G853" s="8"/>
      <c r="H853" s="8"/>
      <c r="I853" s="8"/>
      <c r="J853" s="8"/>
      <c r="K853" s="8"/>
      <c r="L853" s="8"/>
      <c r="M853" s="8"/>
      <c r="N853" s="8"/>
    </row>
    <row r="854" spans="1:14" x14ac:dyDescent="0.2">
      <c r="A854" s="11" t="s">
        <v>58</v>
      </c>
      <c r="B854" s="11" t="s">
        <v>629</v>
      </c>
      <c r="C854" s="12"/>
      <c r="D854" s="7" t="s">
        <v>271</v>
      </c>
      <c r="E854" s="20" t="s">
        <v>272</v>
      </c>
      <c r="F854" s="20"/>
      <c r="G854" s="13"/>
      <c r="H854" s="13"/>
      <c r="I854" s="13"/>
      <c r="J854" s="13"/>
      <c r="K854" s="13"/>
      <c r="L854" s="13"/>
      <c r="M854" s="13"/>
      <c r="N854" s="13"/>
    </row>
    <row r="855" spans="1:14" s="16" customFormat="1" ht="15" x14ac:dyDescent="0.25">
      <c r="A855" s="3" t="s">
        <v>58</v>
      </c>
      <c r="B855" s="3" t="s">
        <v>629</v>
      </c>
      <c r="C855" s="14" t="s">
        <v>202</v>
      </c>
      <c r="D855" s="15" t="s">
        <v>203</v>
      </c>
      <c r="G855" s="1">
        <v>8068469.6600000001</v>
      </c>
      <c r="H855" s="1">
        <v>39209</v>
      </c>
      <c r="I855" s="1">
        <v>0</v>
      </c>
      <c r="J855" s="1">
        <v>8781.1200000000008</v>
      </c>
      <c r="K855" s="1">
        <v>0</v>
      </c>
      <c r="L855" s="1">
        <v>42942.2</v>
      </c>
      <c r="M855" s="1">
        <v>1062612</v>
      </c>
      <c r="N855" s="1">
        <v>9222013.9800000004</v>
      </c>
    </row>
    <row r="856" spans="1:14" ht="15" x14ac:dyDescent="0.25">
      <c r="A856" s="3" t="s">
        <v>58</v>
      </c>
      <c r="B856" s="3" t="s">
        <v>629</v>
      </c>
      <c r="C856" s="6" t="s">
        <v>202</v>
      </c>
      <c r="D856" s="6" t="s">
        <v>698</v>
      </c>
      <c r="E856" s="17"/>
      <c r="F856" s="17">
        <v>1092</v>
      </c>
      <c r="G856" s="8">
        <v>7388.7084798534797</v>
      </c>
      <c r="H856" s="8">
        <v>35.905677655677657</v>
      </c>
      <c r="I856" s="8">
        <v>0</v>
      </c>
      <c r="J856" s="8">
        <v>8.0413186813186819</v>
      </c>
      <c r="K856" s="8">
        <v>0</v>
      </c>
      <c r="L856" s="8">
        <v>39.324358974358972</v>
      </c>
      <c r="M856" s="8">
        <v>973.08791208791206</v>
      </c>
      <c r="N856" s="1">
        <v>8445.0677472527477</v>
      </c>
    </row>
    <row r="857" spans="1:14" ht="15" x14ac:dyDescent="0.25">
      <c r="A857" s="3" t="str">
        <f>A856</f>
        <v>2740</v>
      </c>
      <c r="B857" s="3" t="str">
        <f t="shared" ref="B857" si="281">B856</f>
        <v xml:space="preserve">RIO GMONTE VISTA </v>
      </c>
      <c r="C857" s="6" t="str">
        <f t="shared" ref="C857" si="282">C856</f>
        <v xml:space="preserve">$ </v>
      </c>
      <c r="D857" s="6" t="s">
        <v>699</v>
      </c>
      <c r="F857" s="17">
        <v>1074</v>
      </c>
      <c r="G857" s="8">
        <v>7512.5415828677842</v>
      </c>
      <c r="H857" s="8">
        <v>36.507448789571697</v>
      </c>
      <c r="I857" s="8">
        <v>0</v>
      </c>
      <c r="J857" s="8">
        <v>8.1760893854748602</v>
      </c>
      <c r="K857" s="8">
        <v>0</v>
      </c>
      <c r="L857" s="8">
        <v>39.98342644320298</v>
      </c>
      <c r="M857" s="8">
        <v>989.39664804469271</v>
      </c>
      <c r="N857" s="1">
        <v>8586.6051955307266</v>
      </c>
    </row>
    <row r="858" spans="1:14" s="19" customFormat="1" x14ac:dyDescent="0.2">
      <c r="A858" s="3" t="s">
        <v>58</v>
      </c>
      <c r="B858" s="3" t="s">
        <v>629</v>
      </c>
      <c r="C858" s="17" t="s">
        <v>201</v>
      </c>
      <c r="D858" s="2" t="s">
        <v>200</v>
      </c>
      <c r="E858" s="17"/>
      <c r="F858" s="17"/>
      <c r="G858" s="18">
        <v>51.876953657913823</v>
      </c>
      <c r="H858" s="18">
        <v>0.25209780313819052</v>
      </c>
      <c r="I858" s="18">
        <v>0</v>
      </c>
      <c r="J858" s="18">
        <v>5.6459003317932813E-2</v>
      </c>
      <c r="K858" s="18">
        <v>0</v>
      </c>
      <c r="L858" s="18">
        <v>0.27610074936674756</v>
      </c>
      <c r="M858" s="18">
        <v>6.8321597283347932</v>
      </c>
      <c r="N858" s="18">
        <v>59.29377094207149</v>
      </c>
    </row>
    <row r="859" spans="1:14" x14ac:dyDescent="0.2">
      <c r="A859" s="3" t="s">
        <v>58</v>
      </c>
      <c r="B859" s="3" t="s">
        <v>629</v>
      </c>
      <c r="C859" s="6"/>
      <c r="D859" s="6"/>
      <c r="E859" s="17"/>
      <c r="F859" s="17"/>
      <c r="G859" s="8"/>
      <c r="H859" s="8"/>
      <c r="I859" s="8"/>
      <c r="J859" s="8"/>
      <c r="K859" s="8"/>
      <c r="L859" s="8"/>
      <c r="M859" s="8"/>
      <c r="N859" s="8"/>
    </row>
    <row r="860" spans="1:14" x14ac:dyDescent="0.2">
      <c r="A860" s="11" t="s">
        <v>174</v>
      </c>
      <c r="B860" s="11" t="s">
        <v>630</v>
      </c>
      <c r="C860" s="12"/>
      <c r="D860" s="7" t="s">
        <v>271</v>
      </c>
      <c r="E860" s="20" t="s">
        <v>270</v>
      </c>
      <c r="F860" s="20"/>
      <c r="G860" s="13"/>
      <c r="H860" s="13"/>
      <c r="I860" s="13"/>
      <c r="J860" s="13"/>
      <c r="K860" s="13"/>
      <c r="L860" s="13"/>
      <c r="M860" s="13"/>
      <c r="N860" s="13"/>
    </row>
    <row r="861" spans="1:14" s="16" customFormat="1" ht="15" x14ac:dyDescent="0.25">
      <c r="A861" s="3" t="s">
        <v>174</v>
      </c>
      <c r="B861" s="3" t="s">
        <v>630</v>
      </c>
      <c r="C861" s="14" t="s">
        <v>202</v>
      </c>
      <c r="D861" s="15" t="s">
        <v>203</v>
      </c>
      <c r="G861" s="1">
        <v>2514458.11</v>
      </c>
      <c r="H861" s="1">
        <v>7284</v>
      </c>
      <c r="I861" s="1">
        <v>0</v>
      </c>
      <c r="J861" s="1">
        <v>1097.6400000000001</v>
      </c>
      <c r="K861" s="1">
        <v>0</v>
      </c>
      <c r="L861" s="1">
        <v>29542.44</v>
      </c>
      <c r="M861" s="1">
        <v>420309.54000000004</v>
      </c>
      <c r="N861" s="1">
        <v>2972691.73</v>
      </c>
    </row>
    <row r="862" spans="1:14" ht="15" x14ac:dyDescent="0.25">
      <c r="A862" s="3" t="s">
        <v>174</v>
      </c>
      <c r="B862" s="3" t="s">
        <v>630</v>
      </c>
      <c r="C862" s="6" t="s">
        <v>202</v>
      </c>
      <c r="D862" s="6" t="s">
        <v>698</v>
      </c>
      <c r="E862" s="17"/>
      <c r="F862" s="17">
        <v>360.6</v>
      </c>
      <c r="G862" s="8">
        <v>6972.9842207432048</v>
      </c>
      <c r="H862" s="8">
        <v>20.199667221297837</v>
      </c>
      <c r="I862" s="8">
        <v>0</v>
      </c>
      <c r="J862" s="8">
        <v>3.0439267886855244</v>
      </c>
      <c r="K862" s="8">
        <v>0</v>
      </c>
      <c r="L862" s="8">
        <v>81.925790349417625</v>
      </c>
      <c r="M862" s="8">
        <v>1165.5838602329452</v>
      </c>
      <c r="N862" s="1">
        <v>8243.737465335551</v>
      </c>
    </row>
    <row r="863" spans="1:14" ht="15" x14ac:dyDescent="0.25">
      <c r="A863" s="3" t="str">
        <f>A862</f>
        <v>2750</v>
      </c>
      <c r="B863" s="3" t="str">
        <f t="shared" ref="B863" si="283">B862</f>
        <v>RIO GSARGENT RE-3</v>
      </c>
      <c r="C863" s="6" t="str">
        <f t="shared" ref="C863" si="284">C862</f>
        <v xml:space="preserve">$ </v>
      </c>
      <c r="D863" s="6" t="s">
        <v>699</v>
      </c>
      <c r="F863" s="17">
        <v>330</v>
      </c>
      <c r="G863" s="8">
        <v>7619.5700303030299</v>
      </c>
      <c r="H863" s="8">
        <v>22.072727272727274</v>
      </c>
      <c r="I863" s="8">
        <v>0</v>
      </c>
      <c r="J863" s="8">
        <v>3.3261818181818184</v>
      </c>
      <c r="K863" s="8">
        <v>0</v>
      </c>
      <c r="L863" s="8">
        <v>89.522545454545451</v>
      </c>
      <c r="M863" s="8">
        <v>1273.6652727272728</v>
      </c>
      <c r="N863" s="1">
        <v>9008.1567575757581</v>
      </c>
    </row>
    <row r="864" spans="1:14" s="19" customFormat="1" x14ac:dyDescent="0.2">
      <c r="A864" s="3" t="s">
        <v>174</v>
      </c>
      <c r="B864" s="3" t="s">
        <v>630</v>
      </c>
      <c r="C864" s="17" t="s">
        <v>201</v>
      </c>
      <c r="D864" s="2" t="s">
        <v>200</v>
      </c>
      <c r="E864" s="17"/>
      <c r="F864" s="17"/>
      <c r="G864" s="18">
        <v>42.84863861847402</v>
      </c>
      <c r="H864" s="18">
        <v>0.12412594286447064</v>
      </c>
      <c r="I864" s="18">
        <v>0</v>
      </c>
      <c r="J864" s="18">
        <v>1.8704777584535634E-2</v>
      </c>
      <c r="K864" s="18">
        <v>0</v>
      </c>
      <c r="L864" s="18">
        <v>0.50342987637521297</v>
      </c>
      <c r="M864" s="18">
        <v>7.1624544134310737</v>
      </c>
      <c r="N864" s="18">
        <v>50.657353628729318</v>
      </c>
    </row>
    <row r="865" spans="1:14" x14ac:dyDescent="0.2">
      <c r="A865" s="3" t="s">
        <v>174</v>
      </c>
      <c r="B865" s="3" t="s">
        <v>630</v>
      </c>
      <c r="C865" s="6"/>
      <c r="D865" s="6"/>
      <c r="E865" s="17"/>
      <c r="F865" s="17"/>
      <c r="G865" s="8"/>
      <c r="H865" s="8"/>
      <c r="I865" s="8"/>
      <c r="J865" s="8"/>
      <c r="K865" s="8"/>
      <c r="L865" s="8"/>
      <c r="M865" s="8"/>
      <c r="N865" s="8"/>
    </row>
    <row r="866" spans="1:14" x14ac:dyDescent="0.2">
      <c r="A866" s="11" t="s">
        <v>166</v>
      </c>
      <c r="B866" s="11" t="s">
        <v>631</v>
      </c>
      <c r="C866" s="12"/>
      <c r="D866" s="7" t="s">
        <v>267</v>
      </c>
      <c r="E866" s="20" t="s">
        <v>269</v>
      </c>
      <c r="F866" s="20"/>
      <c r="G866" s="13"/>
      <c r="H866" s="13"/>
      <c r="I866" s="13"/>
      <c r="J866" s="13"/>
      <c r="K866" s="13"/>
      <c r="L866" s="13"/>
      <c r="M866" s="13"/>
      <c r="N866" s="13"/>
    </row>
    <row r="867" spans="1:14" s="16" customFormat="1" ht="15" x14ac:dyDescent="0.25">
      <c r="A867" s="3" t="s">
        <v>166</v>
      </c>
      <c r="B867" s="3" t="s">
        <v>631</v>
      </c>
      <c r="C867" s="14" t="s">
        <v>202</v>
      </c>
      <c r="D867" s="15" t="s">
        <v>203</v>
      </c>
      <c r="G867" s="1">
        <v>1489474.19</v>
      </c>
      <c r="H867" s="1">
        <v>21610</v>
      </c>
      <c r="I867" s="1">
        <v>0</v>
      </c>
      <c r="J867" s="1">
        <v>1829.4</v>
      </c>
      <c r="K867" s="1">
        <v>0</v>
      </c>
      <c r="L867" s="1">
        <v>39746.050000000003</v>
      </c>
      <c r="M867" s="1">
        <v>617183.74</v>
      </c>
      <c r="N867" s="1">
        <v>2169843.38</v>
      </c>
    </row>
    <row r="868" spans="1:14" ht="15" x14ac:dyDescent="0.25">
      <c r="A868" s="3" t="s">
        <v>166</v>
      </c>
      <c r="B868" s="3" t="s">
        <v>631</v>
      </c>
      <c r="C868" s="6" t="s">
        <v>202</v>
      </c>
      <c r="D868" s="6" t="s">
        <v>698</v>
      </c>
      <c r="E868" s="17"/>
      <c r="F868" s="17">
        <v>406</v>
      </c>
      <c r="G868" s="8">
        <v>3668.6556403940886</v>
      </c>
      <c r="H868" s="8">
        <v>53.226600985221673</v>
      </c>
      <c r="I868" s="8">
        <v>0</v>
      </c>
      <c r="J868" s="8">
        <v>4.505911330049261</v>
      </c>
      <c r="K868" s="8">
        <v>0</v>
      </c>
      <c r="L868" s="8">
        <v>97.8966748768473</v>
      </c>
      <c r="M868" s="8">
        <v>1520.1569950738915</v>
      </c>
      <c r="N868" s="1">
        <v>5344.4418226600983</v>
      </c>
    </row>
    <row r="869" spans="1:14" ht="15" x14ac:dyDescent="0.25">
      <c r="A869" s="3" t="str">
        <f>A868</f>
        <v>2760</v>
      </c>
      <c r="B869" s="3" t="str">
        <f t="shared" ref="B869" si="285">B868</f>
        <v>ROUTTHAYDEN RE-1</v>
      </c>
      <c r="C869" s="6" t="str">
        <f t="shared" ref="C869" si="286">C868</f>
        <v xml:space="preserve">$ </v>
      </c>
      <c r="D869" s="6" t="s">
        <v>699</v>
      </c>
      <c r="F869" s="17">
        <v>436</v>
      </c>
      <c r="G869" s="8">
        <v>3416.2252064220183</v>
      </c>
      <c r="H869" s="8">
        <v>49.564220183486242</v>
      </c>
      <c r="I869" s="8">
        <v>0</v>
      </c>
      <c r="J869" s="8">
        <v>4.1958715596330274</v>
      </c>
      <c r="K869" s="8">
        <v>0</v>
      </c>
      <c r="L869" s="8">
        <v>91.160665137614686</v>
      </c>
      <c r="M869" s="8">
        <v>1415.5590366972476</v>
      </c>
      <c r="N869" s="1">
        <v>4976.7049999999999</v>
      </c>
    </row>
    <row r="870" spans="1:14" s="19" customFormat="1" x14ac:dyDescent="0.2">
      <c r="A870" s="3" t="s">
        <v>166</v>
      </c>
      <c r="B870" s="3" t="s">
        <v>631</v>
      </c>
      <c r="C870" s="17" t="s">
        <v>201</v>
      </c>
      <c r="D870" s="2" t="s">
        <v>200</v>
      </c>
      <c r="E870" s="17"/>
      <c r="F870" s="17"/>
      <c r="G870" s="18">
        <v>14.306515000341713</v>
      </c>
      <c r="H870" s="18">
        <v>0.20756572435631424</v>
      </c>
      <c r="I870" s="18">
        <v>0</v>
      </c>
      <c r="J870" s="18">
        <v>1.7571528743056054E-2</v>
      </c>
      <c r="K870" s="18">
        <v>0</v>
      </c>
      <c r="L870" s="18">
        <v>0.38176388979880999</v>
      </c>
      <c r="M870" s="18">
        <v>5.9280976424821432</v>
      </c>
      <c r="N870" s="18">
        <v>20.841513785722036</v>
      </c>
    </row>
    <row r="871" spans="1:14" x14ac:dyDescent="0.2">
      <c r="A871" s="3" t="s">
        <v>166</v>
      </c>
      <c r="B871" s="3" t="s">
        <v>631</v>
      </c>
      <c r="C871" s="6"/>
      <c r="D871" s="6"/>
      <c r="E871" s="17"/>
      <c r="F871" s="17"/>
      <c r="G871" s="8"/>
      <c r="H871" s="8"/>
      <c r="I871" s="8"/>
      <c r="J871" s="8"/>
      <c r="K871" s="8"/>
      <c r="L871" s="8"/>
      <c r="M871" s="8"/>
      <c r="N871" s="8"/>
    </row>
    <row r="872" spans="1:14" x14ac:dyDescent="0.2">
      <c r="A872" s="11" t="s">
        <v>91</v>
      </c>
      <c r="B872" s="11" t="s">
        <v>632</v>
      </c>
      <c r="C872" s="12"/>
      <c r="D872" s="7" t="s">
        <v>267</v>
      </c>
      <c r="E872" s="20" t="s">
        <v>268</v>
      </c>
      <c r="F872" s="20"/>
      <c r="G872" s="13"/>
      <c r="H872" s="13"/>
      <c r="I872" s="13"/>
      <c r="J872" s="13"/>
      <c r="K872" s="13"/>
      <c r="L872" s="13"/>
      <c r="M872" s="13"/>
      <c r="N872" s="13"/>
    </row>
    <row r="873" spans="1:14" s="16" customFormat="1" ht="15" x14ac:dyDescent="0.25">
      <c r="A873" s="3" t="s">
        <v>91</v>
      </c>
      <c r="B873" s="3" t="s">
        <v>632</v>
      </c>
      <c r="C873" s="14" t="s">
        <v>202</v>
      </c>
      <c r="D873" s="15" t="s">
        <v>203</v>
      </c>
      <c r="G873" s="1">
        <v>13117760.029999999</v>
      </c>
      <c r="H873" s="1">
        <v>65758</v>
      </c>
      <c r="I873" s="1">
        <v>0</v>
      </c>
      <c r="J873" s="1">
        <v>54515.97</v>
      </c>
      <c r="K873" s="1">
        <v>0</v>
      </c>
      <c r="L873" s="1">
        <v>204421.36</v>
      </c>
      <c r="M873" s="1">
        <v>2280460.7400000002</v>
      </c>
      <c r="N873" s="1">
        <v>15722916.1</v>
      </c>
    </row>
    <row r="874" spans="1:14" ht="15" x14ac:dyDescent="0.25">
      <c r="A874" s="3" t="s">
        <v>91</v>
      </c>
      <c r="B874" s="3" t="s">
        <v>632</v>
      </c>
      <c r="C874" s="6" t="s">
        <v>202</v>
      </c>
      <c r="D874" s="6" t="s">
        <v>698</v>
      </c>
      <c r="E874" s="17"/>
      <c r="F874" s="17">
        <v>2631.5</v>
      </c>
      <c r="G874" s="8">
        <v>4984.8983583507506</v>
      </c>
      <c r="H874" s="8">
        <v>24.988789663689911</v>
      </c>
      <c r="I874" s="8">
        <v>0</v>
      </c>
      <c r="J874" s="8">
        <v>20.716690100703023</v>
      </c>
      <c r="K874" s="8">
        <v>0</v>
      </c>
      <c r="L874" s="8">
        <v>77.682447273418191</v>
      </c>
      <c r="M874" s="8">
        <v>866.60107923237706</v>
      </c>
      <c r="N874" s="1">
        <v>5974.8873646209386</v>
      </c>
    </row>
    <row r="875" spans="1:14" ht="15" x14ac:dyDescent="0.25">
      <c r="A875" s="3" t="str">
        <f>A874</f>
        <v>2770</v>
      </c>
      <c r="B875" s="3" t="str">
        <f t="shared" ref="B875" si="287">B874</f>
        <v>ROUTTSTEAMBOAT SP</v>
      </c>
      <c r="C875" s="6" t="str">
        <f t="shared" ref="C875" si="288">C874</f>
        <v xml:space="preserve">$ </v>
      </c>
      <c r="D875" s="6" t="s">
        <v>699</v>
      </c>
      <c r="F875" s="17">
        <v>2640</v>
      </c>
      <c r="G875" s="8">
        <v>4968.8484962121211</v>
      </c>
      <c r="H875" s="8">
        <v>24.908333333333335</v>
      </c>
      <c r="I875" s="8">
        <v>0</v>
      </c>
      <c r="J875" s="8">
        <v>20.649988636363638</v>
      </c>
      <c r="K875" s="8">
        <v>0</v>
      </c>
      <c r="L875" s="8">
        <v>77.432333333333332</v>
      </c>
      <c r="M875" s="8">
        <v>863.81088636363643</v>
      </c>
      <c r="N875" s="1">
        <v>5955.6500378787878</v>
      </c>
    </row>
    <row r="876" spans="1:14" s="19" customFormat="1" x14ac:dyDescent="0.2">
      <c r="A876" s="3" t="s">
        <v>91</v>
      </c>
      <c r="B876" s="3" t="s">
        <v>632</v>
      </c>
      <c r="C876" s="17" t="s">
        <v>201</v>
      </c>
      <c r="D876" s="2" t="s">
        <v>200</v>
      </c>
      <c r="E876" s="17"/>
      <c r="F876" s="17"/>
      <c r="G876" s="18">
        <v>24.034270671707361</v>
      </c>
      <c r="H876" s="18">
        <v>0.12048136017244498</v>
      </c>
      <c r="I876" s="18">
        <v>0</v>
      </c>
      <c r="J876" s="18">
        <v>9.9883789298947742E-2</v>
      </c>
      <c r="K876" s="18">
        <v>0</v>
      </c>
      <c r="L876" s="18">
        <v>0.37453942487759723</v>
      </c>
      <c r="M876" s="18">
        <v>4.1782446512220632</v>
      </c>
      <c r="N876" s="18">
        <v>28.807419897278415</v>
      </c>
    </row>
    <row r="877" spans="1:14" x14ac:dyDescent="0.2">
      <c r="A877" s="3" t="s">
        <v>91</v>
      </c>
      <c r="B877" s="3" t="s">
        <v>632</v>
      </c>
      <c r="C877" s="6"/>
      <c r="D877" s="6"/>
      <c r="E877" s="17"/>
      <c r="F877" s="17"/>
      <c r="G877" s="8"/>
      <c r="H877" s="8"/>
      <c r="I877" s="8"/>
      <c r="J877" s="8"/>
      <c r="K877" s="8"/>
      <c r="L877" s="8"/>
      <c r="M877" s="8"/>
      <c r="N877" s="8"/>
    </row>
    <row r="878" spans="1:14" x14ac:dyDescent="0.2">
      <c r="A878" s="11" t="s">
        <v>90</v>
      </c>
      <c r="B878" s="11" t="s">
        <v>633</v>
      </c>
      <c r="C878" s="12"/>
      <c r="D878" s="7" t="s">
        <v>267</v>
      </c>
      <c r="E878" s="20" t="s">
        <v>266</v>
      </c>
      <c r="F878" s="20"/>
      <c r="G878" s="13"/>
      <c r="H878" s="13"/>
      <c r="I878" s="13"/>
      <c r="J878" s="13"/>
      <c r="K878" s="13"/>
      <c r="L878" s="13"/>
      <c r="M878" s="13"/>
      <c r="N878" s="13"/>
    </row>
    <row r="879" spans="1:14" s="16" customFormat="1" ht="15" x14ac:dyDescent="0.25">
      <c r="A879" s="3" t="s">
        <v>90</v>
      </c>
      <c r="B879" s="3" t="s">
        <v>633</v>
      </c>
      <c r="C879" s="14" t="s">
        <v>202</v>
      </c>
      <c r="D879" s="15" t="s">
        <v>203</v>
      </c>
      <c r="G879" s="1">
        <v>1737304.89</v>
      </c>
      <c r="H879" s="1">
        <v>15021</v>
      </c>
      <c r="I879" s="1">
        <v>0</v>
      </c>
      <c r="J879" s="1">
        <v>1829.4</v>
      </c>
      <c r="K879" s="1">
        <v>0</v>
      </c>
      <c r="L879" s="1">
        <v>88545.47</v>
      </c>
      <c r="M879" s="1">
        <v>6029593.9700000007</v>
      </c>
      <c r="N879" s="1">
        <v>7872294.7300000004</v>
      </c>
    </row>
    <row r="880" spans="1:14" ht="15" x14ac:dyDescent="0.25">
      <c r="A880" s="3" t="s">
        <v>90</v>
      </c>
      <c r="B880" s="3" t="s">
        <v>633</v>
      </c>
      <c r="C880" s="6" t="s">
        <v>202</v>
      </c>
      <c r="D880" s="6" t="s">
        <v>698</v>
      </c>
      <c r="E880" s="17"/>
      <c r="F880" s="17">
        <v>312</v>
      </c>
      <c r="G880" s="8">
        <v>5568.2849038461536</v>
      </c>
      <c r="H880" s="8">
        <v>48.144230769230766</v>
      </c>
      <c r="I880" s="8">
        <v>0</v>
      </c>
      <c r="J880" s="8">
        <v>5.8634615384615385</v>
      </c>
      <c r="K880" s="8">
        <v>0</v>
      </c>
      <c r="L880" s="8">
        <v>283.79958333333332</v>
      </c>
      <c r="M880" s="8">
        <v>19325.62169871795</v>
      </c>
      <c r="N880" s="1">
        <v>25231.71387820513</v>
      </c>
    </row>
    <row r="881" spans="1:14" ht="15" x14ac:dyDescent="0.25">
      <c r="A881" s="3" t="str">
        <f>A880</f>
        <v>2780</v>
      </c>
      <c r="B881" s="3" t="str">
        <f t="shared" ref="B881" si="289">B880</f>
        <v xml:space="preserve">ROUTTSOUTH ROUTT </v>
      </c>
      <c r="C881" s="6" t="str">
        <f t="shared" ref="C881" si="290">C880</f>
        <v xml:space="preserve">$ </v>
      </c>
      <c r="D881" s="6" t="s">
        <v>699</v>
      </c>
      <c r="F881" s="17">
        <v>339</v>
      </c>
      <c r="G881" s="8">
        <v>5124.7931858407073</v>
      </c>
      <c r="H881" s="8">
        <v>44.309734513274336</v>
      </c>
      <c r="I881" s="8">
        <v>0</v>
      </c>
      <c r="J881" s="8">
        <v>5.3964601769911509</v>
      </c>
      <c r="K881" s="8">
        <v>0</v>
      </c>
      <c r="L881" s="8">
        <v>261.19607669616522</v>
      </c>
      <c r="M881" s="8">
        <v>17786.412890855459</v>
      </c>
      <c r="N881" s="1">
        <v>23222.108348082598</v>
      </c>
    </row>
    <row r="882" spans="1:14" s="19" customFormat="1" x14ac:dyDescent="0.2">
      <c r="A882" s="3" t="s">
        <v>90</v>
      </c>
      <c r="B882" s="3" t="s">
        <v>633</v>
      </c>
      <c r="C882" s="17" t="s">
        <v>201</v>
      </c>
      <c r="D882" s="2" t="s">
        <v>200</v>
      </c>
      <c r="E882" s="17"/>
      <c r="F882" s="17"/>
      <c r="G882" s="18">
        <v>11.409211755093255</v>
      </c>
      <c r="H882" s="18">
        <v>9.8645764919970833E-2</v>
      </c>
      <c r="I882" s="18">
        <v>0</v>
      </c>
      <c r="J882" s="18">
        <v>1.2014017864629162E-2</v>
      </c>
      <c r="K882" s="18">
        <v>0</v>
      </c>
      <c r="L882" s="18">
        <v>0.58149494829560811</v>
      </c>
      <c r="M882" s="18">
        <v>39.597490801377653</v>
      </c>
      <c r="N882" s="18">
        <v>51.698857287551114</v>
      </c>
    </row>
    <row r="883" spans="1:14" x14ac:dyDescent="0.2">
      <c r="A883" s="3" t="s">
        <v>90</v>
      </c>
      <c r="B883" s="3" t="s">
        <v>633</v>
      </c>
      <c r="C883" s="6"/>
      <c r="D883" s="6"/>
      <c r="E883" s="17"/>
      <c r="F883" s="17"/>
      <c r="G883" s="8"/>
      <c r="H883" s="8"/>
      <c r="I883" s="8"/>
      <c r="J883" s="8"/>
      <c r="K883" s="8"/>
      <c r="L883" s="8"/>
      <c r="M883" s="8"/>
      <c r="N883" s="8"/>
    </row>
    <row r="884" spans="1:14" x14ac:dyDescent="0.2">
      <c r="A884" s="11" t="s">
        <v>177</v>
      </c>
      <c r="B884" s="11" t="s">
        <v>634</v>
      </c>
      <c r="C884" s="12"/>
      <c r="D884" s="7" t="s">
        <v>263</v>
      </c>
      <c r="E884" s="20" t="s">
        <v>265</v>
      </c>
      <c r="F884" s="20"/>
      <c r="G884" s="13"/>
      <c r="H884" s="13"/>
      <c r="I884" s="13"/>
      <c r="J884" s="13"/>
      <c r="K884" s="13"/>
      <c r="L884" s="13"/>
      <c r="M884" s="13"/>
      <c r="N884" s="13"/>
    </row>
    <row r="885" spans="1:14" s="16" customFormat="1" ht="15" x14ac:dyDescent="0.25">
      <c r="A885" s="3" t="s">
        <v>177</v>
      </c>
      <c r="B885" s="3" t="s">
        <v>634</v>
      </c>
      <c r="C885" s="14" t="s">
        <v>202</v>
      </c>
      <c r="D885" s="15" t="s">
        <v>203</v>
      </c>
      <c r="G885" s="1">
        <v>1782883.11</v>
      </c>
      <c r="H885" s="1">
        <v>0</v>
      </c>
      <c r="I885" s="1">
        <v>0</v>
      </c>
      <c r="J885" s="1">
        <v>365.88</v>
      </c>
      <c r="K885" s="1">
        <v>0</v>
      </c>
      <c r="L885" s="1">
        <v>26799.07</v>
      </c>
      <c r="M885" s="1">
        <v>468002.56</v>
      </c>
      <c r="N885" s="1">
        <v>2278050.62</v>
      </c>
    </row>
    <row r="886" spans="1:14" ht="15" x14ac:dyDescent="0.25">
      <c r="A886" s="3" t="s">
        <v>177</v>
      </c>
      <c r="B886" s="3" t="s">
        <v>634</v>
      </c>
      <c r="C886" s="6" t="s">
        <v>202</v>
      </c>
      <c r="D886" s="6" t="s">
        <v>698</v>
      </c>
      <c r="E886" s="17"/>
      <c r="F886" s="17">
        <v>161.30000000000001</v>
      </c>
      <c r="G886" s="8">
        <v>11053.212089274642</v>
      </c>
      <c r="H886" s="8">
        <v>0</v>
      </c>
      <c r="I886" s="8">
        <v>0</v>
      </c>
      <c r="J886" s="8">
        <v>2.2683199008059516</v>
      </c>
      <c r="K886" s="8">
        <v>0</v>
      </c>
      <c r="L886" s="8">
        <v>166.14426534407934</v>
      </c>
      <c r="M886" s="8">
        <v>2901.4417854928702</v>
      </c>
      <c r="N886" s="1">
        <v>14123.066460012398</v>
      </c>
    </row>
    <row r="887" spans="1:14" ht="15" x14ac:dyDescent="0.25">
      <c r="A887" s="3" t="str">
        <f>A886</f>
        <v>2790</v>
      </c>
      <c r="B887" s="3" t="str">
        <f t="shared" ref="B887" si="291">B886</f>
        <v>SAGUAMOUNTAIN VAL</v>
      </c>
      <c r="C887" s="6" t="str">
        <f t="shared" ref="C887" si="292">C886</f>
        <v xml:space="preserve">$ </v>
      </c>
      <c r="D887" s="6" t="s">
        <v>699</v>
      </c>
      <c r="F887" s="17">
        <v>185</v>
      </c>
      <c r="G887" s="8">
        <v>9637.2060000000001</v>
      </c>
      <c r="H887" s="8">
        <v>0</v>
      </c>
      <c r="I887" s="8">
        <v>0</v>
      </c>
      <c r="J887" s="8">
        <v>1.9777297297297296</v>
      </c>
      <c r="K887" s="8">
        <v>0</v>
      </c>
      <c r="L887" s="8">
        <v>144.85983783783783</v>
      </c>
      <c r="M887" s="8">
        <v>2529.7435675675674</v>
      </c>
      <c r="N887" s="1">
        <v>12313.787135135135</v>
      </c>
    </row>
    <row r="888" spans="1:14" s="19" customFormat="1" x14ac:dyDescent="0.2">
      <c r="A888" s="3" t="s">
        <v>177</v>
      </c>
      <c r="B888" s="3" t="s">
        <v>634</v>
      </c>
      <c r="C888" s="17" t="s">
        <v>201</v>
      </c>
      <c r="D888" s="2" t="s">
        <v>200</v>
      </c>
      <c r="E888" s="17"/>
      <c r="F888" s="17"/>
      <c r="G888" s="18">
        <v>38.575446562948919</v>
      </c>
      <c r="H888" s="18">
        <v>0</v>
      </c>
      <c r="I888" s="18">
        <v>0</v>
      </c>
      <c r="J888" s="18">
        <v>7.9163823524312539E-3</v>
      </c>
      <c r="K888" s="18">
        <v>0</v>
      </c>
      <c r="L888" s="18">
        <v>0.57983952336714184</v>
      </c>
      <c r="M888" s="18">
        <v>10.125962629486851</v>
      </c>
      <c r="N888" s="18">
        <v>49.289165098155344</v>
      </c>
    </row>
    <row r="889" spans="1:14" x14ac:dyDescent="0.2">
      <c r="A889" s="3" t="s">
        <v>177</v>
      </c>
      <c r="B889" s="3" t="s">
        <v>634</v>
      </c>
      <c r="C889" s="6"/>
      <c r="D889" s="6"/>
      <c r="E889" s="17"/>
      <c r="F889" s="17"/>
      <c r="G889" s="8"/>
      <c r="H889" s="8"/>
      <c r="I889" s="8"/>
      <c r="J889" s="8"/>
      <c r="K889" s="8"/>
      <c r="L889" s="8"/>
      <c r="M889" s="8"/>
      <c r="N889" s="8"/>
    </row>
    <row r="890" spans="1:14" x14ac:dyDescent="0.2">
      <c r="A890" s="11" t="s">
        <v>9</v>
      </c>
      <c r="B890" s="11" t="s">
        <v>635</v>
      </c>
      <c r="C890" s="12"/>
      <c r="D890" s="7" t="s">
        <v>263</v>
      </c>
      <c r="E890" s="20" t="s">
        <v>264</v>
      </c>
      <c r="F890" s="20"/>
      <c r="G890" s="13"/>
      <c r="H890" s="13"/>
      <c r="I890" s="13"/>
      <c r="J890" s="13"/>
      <c r="K890" s="13"/>
      <c r="L890" s="13"/>
      <c r="M890" s="13"/>
      <c r="N890" s="13"/>
    </row>
    <row r="891" spans="1:14" s="16" customFormat="1" ht="15" x14ac:dyDescent="0.25">
      <c r="A891" s="3" t="s">
        <v>9</v>
      </c>
      <c r="B891" s="3" t="s">
        <v>635</v>
      </c>
      <c r="C891" s="14" t="s">
        <v>202</v>
      </c>
      <c r="D891" s="15" t="s">
        <v>203</v>
      </c>
      <c r="G891" s="1">
        <v>2549304.66</v>
      </c>
      <c r="H891" s="1">
        <v>0</v>
      </c>
      <c r="I891" s="1">
        <v>0</v>
      </c>
      <c r="J891" s="1">
        <v>731.76</v>
      </c>
      <c r="K891" s="1">
        <v>0</v>
      </c>
      <c r="L891" s="1">
        <v>43488.18</v>
      </c>
      <c r="M891" s="1">
        <v>782357.13</v>
      </c>
      <c r="N891" s="1">
        <v>3375881.73</v>
      </c>
    </row>
    <row r="892" spans="1:14" ht="15" x14ac:dyDescent="0.25">
      <c r="A892" s="3" t="s">
        <v>9</v>
      </c>
      <c r="B892" s="3" t="s">
        <v>635</v>
      </c>
      <c r="C892" s="6" t="s">
        <v>202</v>
      </c>
      <c r="D892" s="6" t="s">
        <v>698</v>
      </c>
      <c r="E892" s="17"/>
      <c r="F892" s="17">
        <v>227.1</v>
      </c>
      <c r="G892" s="8">
        <v>11225.471862615588</v>
      </c>
      <c r="H892" s="8">
        <v>0</v>
      </c>
      <c r="I892" s="8">
        <v>0</v>
      </c>
      <c r="J892" s="8">
        <v>3.2221928665785997</v>
      </c>
      <c r="K892" s="8">
        <v>0</v>
      </c>
      <c r="L892" s="8">
        <v>191.49352708058126</v>
      </c>
      <c r="M892" s="8">
        <v>3444.9895640686923</v>
      </c>
      <c r="N892" s="1">
        <v>14865.17714663144</v>
      </c>
    </row>
    <row r="893" spans="1:14" ht="15" x14ac:dyDescent="0.25">
      <c r="A893" s="3" t="str">
        <f>A892</f>
        <v>2800</v>
      </c>
      <c r="B893" s="3" t="str">
        <f t="shared" ref="B893" si="293">B892</f>
        <v>SAGUAMOFFAT 2</v>
      </c>
      <c r="C893" s="6" t="str">
        <f t="shared" ref="C893" si="294">C892</f>
        <v xml:space="preserve">$ </v>
      </c>
      <c r="D893" s="6" t="s">
        <v>699</v>
      </c>
      <c r="F893" s="17">
        <v>217</v>
      </c>
      <c r="G893" s="8">
        <v>11747.947741935484</v>
      </c>
      <c r="H893" s="8">
        <v>0</v>
      </c>
      <c r="I893" s="8">
        <v>0</v>
      </c>
      <c r="J893" s="8">
        <v>3.3721658986175114</v>
      </c>
      <c r="K893" s="8">
        <v>0</v>
      </c>
      <c r="L893" s="8">
        <v>200.4063594470046</v>
      </c>
      <c r="M893" s="8">
        <v>3605.3323963133639</v>
      </c>
      <c r="N893" s="1">
        <v>15557.058663594469</v>
      </c>
    </row>
    <row r="894" spans="1:14" s="19" customFormat="1" x14ac:dyDescent="0.2">
      <c r="A894" s="3" t="s">
        <v>9</v>
      </c>
      <c r="B894" s="3" t="s">
        <v>635</v>
      </c>
      <c r="C894" s="17" t="s">
        <v>201</v>
      </c>
      <c r="D894" s="2" t="s">
        <v>200</v>
      </c>
      <c r="E894" s="17"/>
      <c r="F894" s="17"/>
      <c r="G894" s="18">
        <v>38.443596100148078</v>
      </c>
      <c r="H894" s="18">
        <v>0</v>
      </c>
      <c r="I894" s="18">
        <v>0</v>
      </c>
      <c r="J894" s="18">
        <v>1.1034964287965627E-2</v>
      </c>
      <c r="K894" s="18">
        <v>0</v>
      </c>
      <c r="L894" s="18">
        <v>0.65580315027962854</v>
      </c>
      <c r="M894" s="18">
        <v>11.797970632427683</v>
      </c>
      <c r="N894" s="18">
        <v>50.908404847143352</v>
      </c>
    </row>
    <row r="895" spans="1:14" x14ac:dyDescent="0.2">
      <c r="A895" s="3" t="s">
        <v>9</v>
      </c>
      <c r="B895" s="3" t="s">
        <v>635</v>
      </c>
      <c r="C895" s="6"/>
      <c r="D895" s="6"/>
      <c r="E895" s="17"/>
      <c r="F895" s="17"/>
      <c r="G895" s="8"/>
      <c r="H895" s="8"/>
      <c r="I895" s="8"/>
      <c r="J895" s="8"/>
      <c r="K895" s="8"/>
      <c r="L895" s="8"/>
      <c r="M895" s="8"/>
      <c r="N895" s="8"/>
    </row>
    <row r="896" spans="1:14" x14ac:dyDescent="0.2">
      <c r="A896" s="11" t="s">
        <v>7</v>
      </c>
      <c r="B896" s="11" t="s">
        <v>636</v>
      </c>
      <c r="C896" s="12"/>
      <c r="D896" s="7" t="s">
        <v>263</v>
      </c>
      <c r="E896" s="20" t="s">
        <v>262</v>
      </c>
      <c r="F896" s="20"/>
      <c r="G896" s="13"/>
      <c r="H896" s="13"/>
      <c r="I896" s="13"/>
      <c r="J896" s="13"/>
      <c r="K896" s="13"/>
      <c r="L896" s="13"/>
      <c r="M896" s="13"/>
      <c r="N896" s="13"/>
    </row>
    <row r="897" spans="1:14" s="16" customFormat="1" ht="15" x14ac:dyDescent="0.25">
      <c r="A897" s="3" t="s">
        <v>7</v>
      </c>
      <c r="B897" s="3" t="s">
        <v>636</v>
      </c>
      <c r="C897" s="14" t="s">
        <v>202</v>
      </c>
      <c r="D897" s="15" t="s">
        <v>203</v>
      </c>
      <c r="G897" s="1">
        <v>5245939.58</v>
      </c>
      <c r="H897" s="1">
        <v>20511</v>
      </c>
      <c r="I897" s="1">
        <v>0</v>
      </c>
      <c r="J897" s="1">
        <v>38783.269999999997</v>
      </c>
      <c r="K897" s="1">
        <v>0</v>
      </c>
      <c r="L897" s="1">
        <v>38014.89</v>
      </c>
      <c r="M897" s="1">
        <v>3159237.3100000005</v>
      </c>
      <c r="N897" s="1">
        <v>8502486.0500000007</v>
      </c>
    </row>
    <row r="898" spans="1:14" ht="15" x14ac:dyDescent="0.25">
      <c r="A898" s="3" t="s">
        <v>7</v>
      </c>
      <c r="B898" s="3" t="s">
        <v>636</v>
      </c>
      <c r="C898" s="6" t="s">
        <v>202</v>
      </c>
      <c r="D898" s="6" t="s">
        <v>698</v>
      </c>
      <c r="E898" s="17"/>
      <c r="F898" s="17">
        <v>622.4</v>
      </c>
      <c r="G898" s="8">
        <v>8428.5661632390747</v>
      </c>
      <c r="H898" s="8">
        <v>32.954691516709509</v>
      </c>
      <c r="I898" s="8">
        <v>0</v>
      </c>
      <c r="J898" s="8">
        <v>62.312451799485856</v>
      </c>
      <c r="K898" s="8">
        <v>0</v>
      </c>
      <c r="L898" s="8">
        <v>61.077908097686375</v>
      </c>
      <c r="M898" s="8">
        <v>5075.8954209511576</v>
      </c>
      <c r="N898" s="1">
        <v>13660.806635604114</v>
      </c>
    </row>
    <row r="899" spans="1:14" ht="15" x14ac:dyDescent="0.25">
      <c r="A899" s="3" t="str">
        <f>A898</f>
        <v>2810</v>
      </c>
      <c r="B899" s="3" t="str">
        <f t="shared" ref="B899" si="295">B898</f>
        <v>SAGUACENTER 26 JT</v>
      </c>
      <c r="C899" s="6" t="str">
        <f t="shared" ref="C899" si="296">C898</f>
        <v xml:space="preserve">$ </v>
      </c>
      <c r="D899" s="6" t="s">
        <v>699</v>
      </c>
      <c r="F899" s="17">
        <v>617</v>
      </c>
      <c r="G899" s="8">
        <v>8502.3331928687203</v>
      </c>
      <c r="H899" s="8">
        <v>33.243111831442462</v>
      </c>
      <c r="I899" s="8">
        <v>0</v>
      </c>
      <c r="J899" s="8">
        <v>62.857811993517011</v>
      </c>
      <c r="K899" s="8">
        <v>0</v>
      </c>
      <c r="L899" s="8">
        <v>61.612463533225281</v>
      </c>
      <c r="M899" s="8">
        <v>5120.3197893030801</v>
      </c>
      <c r="N899" s="1">
        <v>13780.366369529986</v>
      </c>
    </row>
    <row r="900" spans="1:14" s="19" customFormat="1" x14ac:dyDescent="0.2">
      <c r="A900" s="3" t="s">
        <v>7</v>
      </c>
      <c r="B900" s="3" t="s">
        <v>636</v>
      </c>
      <c r="C900" s="17" t="s">
        <v>201</v>
      </c>
      <c r="D900" s="2" t="s">
        <v>200</v>
      </c>
      <c r="E900" s="17"/>
      <c r="F900" s="17"/>
      <c r="G900" s="18">
        <v>33.161845362090226</v>
      </c>
      <c r="H900" s="18">
        <v>0.12965887232384643</v>
      </c>
      <c r="I900" s="18">
        <v>0</v>
      </c>
      <c r="J900" s="18">
        <v>0.24516576730687256</v>
      </c>
      <c r="K900" s="18">
        <v>0</v>
      </c>
      <c r="L900" s="18">
        <v>0.24030850611452717</v>
      </c>
      <c r="M900" s="18">
        <v>19.970900834577648</v>
      </c>
      <c r="N900" s="18">
        <v>53.747879342413121</v>
      </c>
    </row>
    <row r="901" spans="1:14" x14ac:dyDescent="0.2">
      <c r="A901" s="3" t="s">
        <v>7</v>
      </c>
      <c r="B901" s="3" t="s">
        <v>636</v>
      </c>
      <c r="C901" s="6"/>
      <c r="D901" s="6"/>
      <c r="E901" s="17"/>
      <c r="F901" s="17"/>
      <c r="G901" s="8"/>
      <c r="H901" s="8"/>
      <c r="I901" s="8"/>
      <c r="J901" s="8"/>
      <c r="K901" s="8"/>
      <c r="L901" s="8"/>
      <c r="M901" s="8"/>
      <c r="N901" s="8"/>
    </row>
    <row r="902" spans="1:14" x14ac:dyDescent="0.2">
      <c r="A902" s="11" t="s">
        <v>48</v>
      </c>
      <c r="B902" s="11" t="s">
        <v>637</v>
      </c>
      <c r="C902" s="12"/>
      <c r="D902" s="7" t="s">
        <v>261</v>
      </c>
      <c r="E902" s="20" t="s">
        <v>260</v>
      </c>
      <c r="F902" s="20"/>
      <c r="G902" s="13"/>
      <c r="H902" s="13"/>
      <c r="I902" s="13"/>
      <c r="J902" s="13"/>
      <c r="K902" s="13"/>
      <c r="L902" s="13"/>
      <c r="M902" s="13"/>
      <c r="N902" s="13"/>
    </row>
    <row r="903" spans="1:14" s="16" customFormat="1" ht="15" x14ac:dyDescent="0.25">
      <c r="A903" s="3" t="s">
        <v>48</v>
      </c>
      <c r="B903" s="3" t="s">
        <v>637</v>
      </c>
      <c r="C903" s="14" t="s">
        <v>202</v>
      </c>
      <c r="D903" s="15" t="s">
        <v>203</v>
      </c>
      <c r="G903" s="1">
        <v>904144.65</v>
      </c>
      <c r="H903" s="1">
        <v>0</v>
      </c>
      <c r="I903" s="1">
        <v>0</v>
      </c>
      <c r="J903" s="1">
        <v>3292.92</v>
      </c>
      <c r="K903" s="1">
        <v>0</v>
      </c>
      <c r="L903" s="1">
        <v>0</v>
      </c>
      <c r="M903" s="1">
        <v>189168.89999999997</v>
      </c>
      <c r="N903" s="1">
        <v>1096606.47</v>
      </c>
    </row>
    <row r="904" spans="1:14" ht="15" x14ac:dyDescent="0.25">
      <c r="A904" s="3" t="s">
        <v>48</v>
      </c>
      <c r="B904" s="3" t="s">
        <v>637</v>
      </c>
      <c r="C904" s="6" t="s">
        <v>202</v>
      </c>
      <c r="D904" s="6" t="s">
        <v>698</v>
      </c>
      <c r="E904" s="17"/>
      <c r="F904" s="17">
        <v>86</v>
      </c>
      <c r="G904" s="8">
        <v>10513.309883720931</v>
      </c>
      <c r="H904" s="8">
        <v>0</v>
      </c>
      <c r="I904" s="8">
        <v>0</v>
      </c>
      <c r="J904" s="8">
        <v>38.289767441860469</v>
      </c>
      <c r="K904" s="8">
        <v>0</v>
      </c>
      <c r="L904" s="8">
        <v>0</v>
      </c>
      <c r="M904" s="8">
        <v>2199.638372093023</v>
      </c>
      <c r="N904" s="1">
        <v>12751.238023255813</v>
      </c>
    </row>
    <row r="905" spans="1:14" ht="15" x14ac:dyDescent="0.25">
      <c r="A905" s="3" t="str">
        <f>A904</f>
        <v>2820</v>
      </c>
      <c r="B905" s="3" t="str">
        <f t="shared" ref="B905" si="297">B904</f>
        <v>SAN JSILVERTON 1</v>
      </c>
      <c r="C905" s="6" t="str">
        <f t="shared" ref="C905" si="298">C904</f>
        <v xml:space="preserve">$ </v>
      </c>
      <c r="D905" s="6" t="s">
        <v>699</v>
      </c>
      <c r="F905" s="17">
        <v>86</v>
      </c>
      <c r="G905" s="8">
        <v>10513.309883720931</v>
      </c>
      <c r="H905" s="8">
        <v>0</v>
      </c>
      <c r="I905" s="8">
        <v>0</v>
      </c>
      <c r="J905" s="8">
        <v>38.289767441860469</v>
      </c>
      <c r="K905" s="8">
        <v>0</v>
      </c>
      <c r="L905" s="8">
        <v>0</v>
      </c>
      <c r="M905" s="8">
        <v>2199.638372093023</v>
      </c>
      <c r="N905" s="1">
        <v>12751.238023255813</v>
      </c>
    </row>
    <row r="906" spans="1:14" s="19" customFormat="1" x14ac:dyDescent="0.2">
      <c r="A906" s="3" t="s">
        <v>48</v>
      </c>
      <c r="B906" s="3" t="s">
        <v>637</v>
      </c>
      <c r="C906" s="17" t="s">
        <v>201</v>
      </c>
      <c r="D906" s="2" t="s">
        <v>200</v>
      </c>
      <c r="E906" s="17"/>
      <c r="F906" s="17"/>
      <c r="G906" s="18">
        <v>29.744069478083382</v>
      </c>
      <c r="H906" s="18">
        <v>0</v>
      </c>
      <c r="I906" s="18">
        <v>0</v>
      </c>
      <c r="J906" s="18">
        <v>0.1083287295520361</v>
      </c>
      <c r="K906" s="18">
        <v>0</v>
      </c>
      <c r="L906" s="18">
        <v>0</v>
      </c>
      <c r="M906" s="18">
        <v>6.2231777898510003</v>
      </c>
      <c r="N906" s="18">
        <v>36.075575997486418</v>
      </c>
    </row>
    <row r="907" spans="1:14" x14ac:dyDescent="0.2">
      <c r="A907" s="3" t="s">
        <v>48</v>
      </c>
      <c r="B907" s="3" t="s">
        <v>637</v>
      </c>
      <c r="C907" s="6"/>
      <c r="D907" s="6"/>
      <c r="E907" s="17"/>
      <c r="F907" s="17"/>
      <c r="G907" s="8"/>
      <c r="H907" s="8"/>
      <c r="I907" s="8"/>
      <c r="J907" s="8"/>
      <c r="K907" s="8"/>
      <c r="L907" s="8"/>
      <c r="M907" s="8"/>
      <c r="N907" s="8"/>
    </row>
    <row r="908" spans="1:14" x14ac:dyDescent="0.2">
      <c r="A908" s="11" t="s">
        <v>42</v>
      </c>
      <c r="B908" s="11" t="s">
        <v>638</v>
      </c>
      <c r="C908" s="12"/>
      <c r="D908" s="7" t="s">
        <v>258</v>
      </c>
      <c r="E908" s="20" t="s">
        <v>259</v>
      </c>
      <c r="F908" s="20"/>
      <c r="G908" s="13"/>
      <c r="H908" s="13"/>
      <c r="I908" s="13"/>
      <c r="J908" s="13"/>
      <c r="K908" s="13"/>
      <c r="L908" s="13"/>
      <c r="M908" s="13"/>
      <c r="N908" s="13"/>
    </row>
    <row r="909" spans="1:14" s="16" customFormat="1" ht="15" x14ac:dyDescent="0.25">
      <c r="A909" s="3" t="s">
        <v>42</v>
      </c>
      <c r="B909" s="3" t="s">
        <v>638</v>
      </c>
      <c r="C909" s="14" t="s">
        <v>202</v>
      </c>
      <c r="D909" s="15" t="s">
        <v>203</v>
      </c>
      <c r="G909" s="1">
        <v>4297993.43</v>
      </c>
      <c r="H909" s="1">
        <v>57608</v>
      </c>
      <c r="I909" s="1">
        <v>0</v>
      </c>
      <c r="J909" s="1">
        <v>38588.29</v>
      </c>
      <c r="K909" s="1">
        <v>0</v>
      </c>
      <c r="L909" s="1">
        <v>41893.33</v>
      </c>
      <c r="M909" s="1">
        <v>622210.93000000005</v>
      </c>
      <c r="N909" s="1">
        <v>5058293.9799999995</v>
      </c>
    </row>
    <row r="910" spans="1:14" ht="15" x14ac:dyDescent="0.25">
      <c r="A910" s="3" t="s">
        <v>42</v>
      </c>
      <c r="B910" s="3" t="s">
        <v>638</v>
      </c>
      <c r="C910" s="6" t="s">
        <v>202</v>
      </c>
      <c r="D910" s="6" t="s">
        <v>698</v>
      </c>
      <c r="E910" s="17"/>
      <c r="F910" s="17">
        <v>905.3</v>
      </c>
      <c r="G910" s="8">
        <v>4747.5902242350603</v>
      </c>
      <c r="H910" s="8">
        <v>63.634154423947862</v>
      </c>
      <c r="I910" s="8">
        <v>0</v>
      </c>
      <c r="J910" s="8">
        <v>42.624864685739539</v>
      </c>
      <c r="K910" s="8">
        <v>0</v>
      </c>
      <c r="L910" s="8">
        <v>46.275632387054017</v>
      </c>
      <c r="M910" s="8">
        <v>687.29805589307421</v>
      </c>
      <c r="N910" s="1">
        <v>5587.4229316248757</v>
      </c>
    </row>
    <row r="911" spans="1:14" ht="15" x14ac:dyDescent="0.25">
      <c r="A911" s="3" t="str">
        <f>A910</f>
        <v>2830</v>
      </c>
      <c r="B911" s="3" t="str">
        <f t="shared" ref="B911" si="299">B910</f>
        <v>SAN MTELLURIDE R-</v>
      </c>
      <c r="C911" s="6" t="str">
        <f t="shared" ref="C911" si="300">C910</f>
        <v xml:space="preserve">$ </v>
      </c>
      <c r="D911" s="6" t="s">
        <v>699</v>
      </c>
      <c r="F911" s="17">
        <v>876</v>
      </c>
      <c r="G911" s="8">
        <v>4906.385194063927</v>
      </c>
      <c r="H911" s="8">
        <v>65.762557077625573</v>
      </c>
      <c r="I911" s="8">
        <v>0</v>
      </c>
      <c r="J911" s="8">
        <v>44.050559360730595</v>
      </c>
      <c r="K911" s="8">
        <v>0</v>
      </c>
      <c r="L911" s="8">
        <v>47.823436073059362</v>
      </c>
      <c r="M911" s="8">
        <v>710.2864497716896</v>
      </c>
      <c r="N911" s="1">
        <v>5774.3081963470313</v>
      </c>
    </row>
    <row r="912" spans="1:14" s="19" customFormat="1" x14ac:dyDescent="0.2">
      <c r="A912" s="3" t="s">
        <v>42</v>
      </c>
      <c r="B912" s="3" t="s">
        <v>638</v>
      </c>
      <c r="C912" s="17" t="s">
        <v>201</v>
      </c>
      <c r="D912" s="2" t="s">
        <v>200</v>
      </c>
      <c r="E912" s="17"/>
      <c r="F912" s="17"/>
      <c r="G912" s="18">
        <v>21.400267926984046</v>
      </c>
      <c r="H912" s="18">
        <v>0.28683771969788635</v>
      </c>
      <c r="I912" s="18">
        <v>0</v>
      </c>
      <c r="J912" s="18">
        <v>0.19213611148869514</v>
      </c>
      <c r="K912" s="18">
        <v>0</v>
      </c>
      <c r="L912" s="18">
        <v>0.20859233522689649</v>
      </c>
      <c r="M912" s="18">
        <v>3.098069093395035</v>
      </c>
      <c r="N912" s="18">
        <v>25.185903186792558</v>
      </c>
    </row>
    <row r="913" spans="1:14" x14ac:dyDescent="0.2">
      <c r="A913" s="3" t="s">
        <v>42</v>
      </c>
      <c r="B913" s="3" t="s">
        <v>638</v>
      </c>
      <c r="C913" s="6"/>
      <c r="D913" s="6"/>
      <c r="E913" s="17"/>
      <c r="F913" s="17"/>
      <c r="G913" s="8"/>
      <c r="H913" s="8"/>
      <c r="I913" s="8"/>
      <c r="J913" s="8"/>
      <c r="K913" s="8"/>
      <c r="L913" s="8"/>
      <c r="M913" s="8"/>
      <c r="N913" s="8"/>
    </row>
    <row r="914" spans="1:14" x14ac:dyDescent="0.2">
      <c r="A914" s="11" t="s">
        <v>129</v>
      </c>
      <c r="B914" s="11" t="s">
        <v>639</v>
      </c>
      <c r="C914" s="12"/>
      <c r="D914" s="7" t="s">
        <v>258</v>
      </c>
      <c r="E914" s="20" t="s">
        <v>257</v>
      </c>
      <c r="F914" s="20"/>
      <c r="G914" s="13"/>
      <c r="H914" s="13"/>
      <c r="I914" s="13"/>
      <c r="J914" s="13"/>
      <c r="K914" s="13"/>
      <c r="L914" s="13"/>
      <c r="M914" s="13"/>
      <c r="N914" s="13"/>
    </row>
    <row r="915" spans="1:14" s="16" customFormat="1" ht="15" x14ac:dyDescent="0.25">
      <c r="A915" s="3" t="s">
        <v>129</v>
      </c>
      <c r="B915" s="3" t="s">
        <v>639</v>
      </c>
      <c r="C915" s="14" t="s">
        <v>202</v>
      </c>
      <c r="D915" s="15" t="s">
        <v>203</v>
      </c>
      <c r="G915" s="1">
        <v>2713557.24</v>
      </c>
      <c r="H915" s="1">
        <v>0</v>
      </c>
      <c r="I915" s="1">
        <v>0</v>
      </c>
      <c r="J915" s="1">
        <v>731.75</v>
      </c>
      <c r="K915" s="1">
        <v>0</v>
      </c>
      <c r="L915" s="1">
        <v>21332.97</v>
      </c>
      <c r="M915" s="1">
        <v>402772.87999999989</v>
      </c>
      <c r="N915" s="1">
        <v>3138394.8400000003</v>
      </c>
    </row>
    <row r="916" spans="1:14" ht="15" x14ac:dyDescent="0.25">
      <c r="A916" s="3" t="s">
        <v>129</v>
      </c>
      <c r="B916" s="3" t="s">
        <v>639</v>
      </c>
      <c r="C916" s="6" t="s">
        <v>202</v>
      </c>
      <c r="D916" s="6" t="s">
        <v>698</v>
      </c>
      <c r="E916" s="17"/>
      <c r="F916" s="17">
        <v>191.3</v>
      </c>
      <c r="G916" s="8">
        <v>14184.826136957658</v>
      </c>
      <c r="H916" s="8">
        <v>0</v>
      </c>
      <c r="I916" s="8">
        <v>0</v>
      </c>
      <c r="J916" s="8">
        <v>3.8251437532671195</v>
      </c>
      <c r="K916" s="8">
        <v>0</v>
      </c>
      <c r="L916" s="8">
        <v>111.5157867224255</v>
      </c>
      <c r="M916" s="8">
        <v>2105.451542080501</v>
      </c>
      <c r="N916" s="1">
        <v>16405.618609513855</v>
      </c>
    </row>
    <row r="917" spans="1:14" ht="15" x14ac:dyDescent="0.25">
      <c r="A917" s="3" t="str">
        <f>A916</f>
        <v>2840</v>
      </c>
      <c r="B917" s="3" t="str">
        <f t="shared" ref="B917" si="301">B916</f>
        <v>SAN MNORWOOD R-2J</v>
      </c>
      <c r="C917" s="6" t="str">
        <f t="shared" ref="C917" si="302">C916</f>
        <v xml:space="preserve">$ </v>
      </c>
      <c r="D917" s="6" t="s">
        <v>699</v>
      </c>
      <c r="F917" s="17">
        <v>199</v>
      </c>
      <c r="G917" s="8">
        <v>13635.966030150756</v>
      </c>
      <c r="H917" s="8">
        <v>0</v>
      </c>
      <c r="I917" s="8">
        <v>0</v>
      </c>
      <c r="J917" s="8">
        <v>3.6771356783919598</v>
      </c>
      <c r="K917" s="8">
        <v>0</v>
      </c>
      <c r="L917" s="8">
        <v>107.20085427135679</v>
      </c>
      <c r="M917" s="8">
        <v>2023.9843216080396</v>
      </c>
      <c r="N917" s="1">
        <v>15770.828341708544</v>
      </c>
    </row>
    <row r="918" spans="1:14" s="19" customFormat="1" x14ac:dyDescent="0.2">
      <c r="A918" s="3" t="s">
        <v>129</v>
      </c>
      <c r="B918" s="3" t="s">
        <v>639</v>
      </c>
      <c r="C918" s="17" t="s">
        <v>201</v>
      </c>
      <c r="D918" s="2" t="s">
        <v>200</v>
      </c>
      <c r="E918" s="17"/>
      <c r="F918" s="17"/>
      <c r="G918" s="18">
        <v>57.602567151840937</v>
      </c>
      <c r="H918" s="18">
        <v>0</v>
      </c>
      <c r="I918" s="18">
        <v>0</v>
      </c>
      <c r="J918" s="18">
        <v>1.5533366273622297E-2</v>
      </c>
      <c r="K918" s="18">
        <v>0</v>
      </c>
      <c r="L918" s="18">
        <v>0.45284979393808855</v>
      </c>
      <c r="M918" s="18">
        <v>8.5499401026603614</v>
      </c>
      <c r="N918" s="18">
        <v>66.620890414713017</v>
      </c>
    </row>
    <row r="919" spans="1:14" x14ac:dyDescent="0.2">
      <c r="A919" s="3" t="s">
        <v>129</v>
      </c>
      <c r="B919" s="3" t="s">
        <v>639</v>
      </c>
      <c r="C919" s="6"/>
      <c r="D919" s="6"/>
      <c r="E919" s="17"/>
      <c r="F919" s="17"/>
      <c r="G919" s="8"/>
      <c r="H919" s="8"/>
      <c r="I919" s="8"/>
      <c r="J919" s="8"/>
      <c r="K919" s="8"/>
      <c r="L919" s="8"/>
      <c r="M919" s="8"/>
      <c r="N919" s="8"/>
    </row>
    <row r="920" spans="1:14" x14ac:dyDescent="0.2">
      <c r="A920" s="11" t="s">
        <v>79</v>
      </c>
      <c r="B920" s="11" t="s">
        <v>640</v>
      </c>
      <c r="C920" s="12"/>
      <c r="D920" s="7" t="s">
        <v>255</v>
      </c>
      <c r="E920" s="20" t="s">
        <v>256</v>
      </c>
      <c r="F920" s="20"/>
      <c r="G920" s="13"/>
      <c r="H920" s="13"/>
      <c r="I920" s="13"/>
      <c r="J920" s="13"/>
      <c r="K920" s="13"/>
      <c r="L920" s="13"/>
      <c r="M920" s="13"/>
      <c r="N920" s="13"/>
    </row>
    <row r="921" spans="1:14" s="16" customFormat="1" ht="15" x14ac:dyDescent="0.25">
      <c r="A921" s="3" t="s">
        <v>79</v>
      </c>
      <c r="B921" s="3" t="s">
        <v>640</v>
      </c>
      <c r="C921" s="14" t="s">
        <v>202</v>
      </c>
      <c r="D921" s="15" t="s">
        <v>203</v>
      </c>
      <c r="G921" s="1">
        <v>5968749.6299999999</v>
      </c>
      <c r="H921" s="1">
        <v>71817</v>
      </c>
      <c r="I921" s="1">
        <v>0</v>
      </c>
      <c r="J921" s="1">
        <v>6951.67</v>
      </c>
      <c r="K921" s="1">
        <v>0</v>
      </c>
      <c r="L921" s="1">
        <v>11521.59</v>
      </c>
      <c r="M921" s="1">
        <v>7514680.6800000006</v>
      </c>
      <c r="N921" s="1">
        <v>13573720.57</v>
      </c>
    </row>
    <row r="922" spans="1:14" ht="15" x14ac:dyDescent="0.25">
      <c r="A922" s="3" t="s">
        <v>79</v>
      </c>
      <c r="B922" s="3" t="s">
        <v>640</v>
      </c>
      <c r="C922" s="6" t="s">
        <v>202</v>
      </c>
      <c r="D922" s="6" t="s">
        <v>698</v>
      </c>
      <c r="E922" s="17"/>
      <c r="F922" s="17">
        <v>789.2</v>
      </c>
      <c r="G922" s="8">
        <v>7563.0380511910789</v>
      </c>
      <c r="H922" s="8">
        <v>90.999746578813983</v>
      </c>
      <c r="I922" s="8">
        <v>0</v>
      </c>
      <c r="J922" s="8">
        <v>8.8085022807906732</v>
      </c>
      <c r="K922" s="8">
        <v>0</v>
      </c>
      <c r="L922" s="8">
        <v>14.599075012671058</v>
      </c>
      <c r="M922" s="8">
        <v>9521.8964521033959</v>
      </c>
      <c r="N922" s="1">
        <v>17199.341827166751</v>
      </c>
    </row>
    <row r="923" spans="1:14" ht="15" x14ac:dyDescent="0.25">
      <c r="A923" s="3" t="str">
        <f>A922</f>
        <v>2862</v>
      </c>
      <c r="B923" s="3" t="str">
        <f t="shared" ref="B923" si="303">B922</f>
        <v>SEDGWJULESBURG RE</v>
      </c>
      <c r="C923" s="6" t="str">
        <f t="shared" ref="C923" si="304">C922</f>
        <v xml:space="preserve">$ </v>
      </c>
      <c r="D923" s="6" t="s">
        <v>699</v>
      </c>
      <c r="F923" s="17">
        <v>775</v>
      </c>
      <c r="G923" s="8">
        <v>7701.612425806451</v>
      </c>
      <c r="H923" s="8">
        <v>92.667096774193553</v>
      </c>
      <c r="I923" s="8">
        <v>0</v>
      </c>
      <c r="J923" s="8">
        <v>8.9698967741935487</v>
      </c>
      <c r="K923" s="8">
        <v>0</v>
      </c>
      <c r="L923" s="8">
        <v>14.866567741935484</v>
      </c>
      <c r="M923" s="8">
        <v>9696.362167741936</v>
      </c>
      <c r="N923" s="1">
        <v>17514.478154838711</v>
      </c>
    </row>
    <row r="924" spans="1:14" s="19" customFormat="1" x14ac:dyDescent="0.2">
      <c r="A924" s="3" t="s">
        <v>79</v>
      </c>
      <c r="B924" s="3" t="s">
        <v>640</v>
      </c>
      <c r="C924" s="17" t="s">
        <v>201</v>
      </c>
      <c r="D924" s="2" t="s">
        <v>200</v>
      </c>
      <c r="E924" s="17"/>
      <c r="F924" s="17"/>
      <c r="G924" s="18">
        <v>36.478172713263788</v>
      </c>
      <c r="H924" s="18">
        <v>0.43891151282022628</v>
      </c>
      <c r="I924" s="18">
        <v>0</v>
      </c>
      <c r="J924" s="18">
        <v>4.2485316795841964E-2</v>
      </c>
      <c r="K924" s="18">
        <v>0</v>
      </c>
      <c r="L924" s="18">
        <v>7.0414504880381965E-2</v>
      </c>
      <c r="M924" s="18">
        <v>45.926171597528814</v>
      </c>
      <c r="N924" s="18">
        <v>82.956155645289058</v>
      </c>
    </row>
    <row r="925" spans="1:14" x14ac:dyDescent="0.2">
      <c r="A925" s="3" t="s">
        <v>79</v>
      </c>
      <c r="B925" s="3" t="s">
        <v>640</v>
      </c>
      <c r="C925" s="6"/>
      <c r="D925" s="6"/>
      <c r="E925" s="17"/>
      <c r="F925" s="17"/>
      <c r="G925" s="8"/>
      <c r="H925" s="8"/>
      <c r="I925" s="8"/>
      <c r="J925" s="8"/>
      <c r="K925" s="8"/>
      <c r="L925" s="8"/>
      <c r="M925" s="8"/>
      <c r="N925" s="8"/>
    </row>
    <row r="926" spans="1:14" x14ac:dyDescent="0.2">
      <c r="A926" s="11" t="s">
        <v>138</v>
      </c>
      <c r="B926" s="11" t="s">
        <v>641</v>
      </c>
      <c r="C926" s="12"/>
      <c r="D926" s="7" t="s">
        <v>255</v>
      </c>
      <c r="E926" s="20" t="s">
        <v>714</v>
      </c>
      <c r="F926" s="20"/>
      <c r="G926" s="13"/>
      <c r="H926" s="13"/>
      <c r="I926" s="13"/>
      <c r="J926" s="13"/>
      <c r="K926" s="13"/>
      <c r="L926" s="13"/>
      <c r="M926" s="13"/>
      <c r="N926" s="13"/>
    </row>
    <row r="927" spans="1:14" s="16" customFormat="1" ht="15" x14ac:dyDescent="0.25">
      <c r="A927" s="3" t="s">
        <v>138</v>
      </c>
      <c r="B927" s="3" t="s">
        <v>641</v>
      </c>
      <c r="C927" s="14" t="s">
        <v>202</v>
      </c>
      <c r="D927" s="15" t="s">
        <v>203</v>
      </c>
      <c r="G927" s="1">
        <v>1520571.07</v>
      </c>
      <c r="H927" s="1">
        <v>17456.8</v>
      </c>
      <c r="I927" s="1">
        <v>0</v>
      </c>
      <c r="J927" s="1">
        <v>0</v>
      </c>
      <c r="K927" s="1">
        <v>0</v>
      </c>
      <c r="L927" s="1">
        <v>18541.55</v>
      </c>
      <c r="M927" s="1">
        <v>173840.15</v>
      </c>
      <c r="N927" s="1">
        <v>1730409.57</v>
      </c>
    </row>
    <row r="928" spans="1:14" ht="15" x14ac:dyDescent="0.25">
      <c r="A928" s="3" t="s">
        <v>138</v>
      </c>
      <c r="B928" s="3" t="s">
        <v>641</v>
      </c>
      <c r="C928" s="6" t="s">
        <v>202</v>
      </c>
      <c r="D928" s="6" t="s">
        <v>698</v>
      </c>
      <c r="E928" s="17"/>
      <c r="F928" s="17">
        <v>142.6</v>
      </c>
      <c r="G928" s="8">
        <v>10663.1912342216</v>
      </c>
      <c r="H928" s="8">
        <v>122.4179523141655</v>
      </c>
      <c r="I928" s="8">
        <v>0</v>
      </c>
      <c r="J928" s="8">
        <v>0</v>
      </c>
      <c r="K928" s="8">
        <v>0</v>
      </c>
      <c r="L928" s="8">
        <v>130.02489481065919</v>
      </c>
      <c r="M928" s="8">
        <v>1219.0753856942497</v>
      </c>
      <c r="N928" s="1">
        <v>12134.709467040675</v>
      </c>
    </row>
    <row r="929" spans="1:14" ht="15" x14ac:dyDescent="0.25">
      <c r="A929" s="3" t="str">
        <f>A928</f>
        <v>2865</v>
      </c>
      <c r="B929" s="3" t="str">
        <f t="shared" ref="B929" si="305">B928</f>
        <v>SEDGWPLATTE VALLE</v>
      </c>
      <c r="C929" s="6" t="str">
        <f t="shared" ref="C929" si="306">C928</f>
        <v xml:space="preserve">$ </v>
      </c>
      <c r="D929" s="6" t="s">
        <v>699</v>
      </c>
      <c r="F929" s="17">
        <v>133</v>
      </c>
      <c r="G929" s="8">
        <v>11432.865187969925</v>
      </c>
      <c r="H929" s="8">
        <v>131.25413533834586</v>
      </c>
      <c r="I929" s="8">
        <v>0</v>
      </c>
      <c r="J929" s="8">
        <v>0</v>
      </c>
      <c r="K929" s="8">
        <v>0</v>
      </c>
      <c r="L929" s="8">
        <v>139.41015037593985</v>
      </c>
      <c r="M929" s="8">
        <v>1307.0687969924811</v>
      </c>
      <c r="N929" s="1">
        <v>13010.598270676692</v>
      </c>
    </row>
    <row r="930" spans="1:14" s="19" customFormat="1" x14ac:dyDescent="0.2">
      <c r="A930" s="3" t="s">
        <v>138</v>
      </c>
      <c r="B930" s="3" t="s">
        <v>641</v>
      </c>
      <c r="C930" s="17" t="s">
        <v>201</v>
      </c>
      <c r="D930" s="2" t="s">
        <v>200</v>
      </c>
      <c r="E930" s="17"/>
      <c r="F930" s="17"/>
      <c r="G930" s="18">
        <v>42.883176545187226</v>
      </c>
      <c r="H930" s="18">
        <v>0.49231703212269079</v>
      </c>
      <c r="I930" s="18">
        <v>0</v>
      </c>
      <c r="J930" s="18">
        <v>0</v>
      </c>
      <c r="K930" s="18">
        <v>0</v>
      </c>
      <c r="L930" s="18">
        <v>0.52290917390097136</v>
      </c>
      <c r="M930" s="18">
        <v>4.9026434805785355</v>
      </c>
      <c r="N930" s="18">
        <v>48.801046231789421</v>
      </c>
    </row>
    <row r="931" spans="1:14" x14ac:dyDescent="0.2">
      <c r="A931" s="3" t="s">
        <v>138</v>
      </c>
      <c r="B931" s="3" t="s">
        <v>641</v>
      </c>
      <c r="C931" s="6"/>
      <c r="D931" s="6"/>
      <c r="E931" s="17"/>
      <c r="F931" s="17"/>
      <c r="G931" s="8"/>
      <c r="H931" s="8"/>
      <c r="I931" s="8"/>
      <c r="J931" s="8"/>
      <c r="K931" s="8"/>
      <c r="L931" s="8"/>
      <c r="M931" s="8"/>
      <c r="N931" s="8"/>
    </row>
    <row r="932" spans="1:14" x14ac:dyDescent="0.2">
      <c r="A932" s="11" t="s">
        <v>18</v>
      </c>
      <c r="B932" s="11" t="s">
        <v>642</v>
      </c>
      <c r="C932" s="12"/>
      <c r="D932" s="7" t="s">
        <v>254</v>
      </c>
      <c r="E932" s="20" t="s">
        <v>253</v>
      </c>
      <c r="F932" s="20"/>
      <c r="G932" s="13"/>
      <c r="H932" s="13"/>
      <c r="I932" s="13"/>
      <c r="J932" s="13"/>
      <c r="K932" s="13"/>
      <c r="L932" s="13"/>
      <c r="M932" s="13"/>
      <c r="N932" s="13"/>
    </row>
    <row r="933" spans="1:14" s="16" customFormat="1" ht="15" x14ac:dyDescent="0.25">
      <c r="A933" s="3" t="s">
        <v>18</v>
      </c>
      <c r="B933" s="3" t="s">
        <v>642</v>
      </c>
      <c r="C933" s="14" t="s">
        <v>202</v>
      </c>
      <c r="D933" s="15" t="s">
        <v>203</v>
      </c>
      <c r="G933" s="1">
        <v>5797831.6100000003</v>
      </c>
      <c r="H933" s="1">
        <v>65335</v>
      </c>
      <c r="I933" s="1">
        <v>772005.9</v>
      </c>
      <c r="J933" s="1">
        <v>195745.35</v>
      </c>
      <c r="K933" s="1">
        <v>70642.83</v>
      </c>
      <c r="L933" s="1">
        <v>260556.49</v>
      </c>
      <c r="M933" s="1">
        <v>2481678.54</v>
      </c>
      <c r="N933" s="1">
        <v>9643795.7200000007</v>
      </c>
    </row>
    <row r="934" spans="1:14" ht="15" x14ac:dyDescent="0.25">
      <c r="A934" s="3" t="s">
        <v>18</v>
      </c>
      <c r="B934" s="3" t="s">
        <v>642</v>
      </c>
      <c r="C934" s="6" t="s">
        <v>202</v>
      </c>
      <c r="D934" s="6" t="s">
        <v>698</v>
      </c>
      <c r="E934" s="17"/>
      <c r="F934" s="17">
        <v>3541</v>
      </c>
      <c r="G934" s="8">
        <v>1637.3430132730869</v>
      </c>
      <c r="H934" s="8">
        <v>18.451002541654901</v>
      </c>
      <c r="I934" s="8">
        <v>218.01917537418808</v>
      </c>
      <c r="J934" s="8">
        <v>55.279680881107033</v>
      </c>
      <c r="K934" s="8">
        <v>19.949966111268004</v>
      </c>
      <c r="L934" s="8">
        <v>73.582742163230719</v>
      </c>
      <c r="M934" s="8">
        <v>700.8411578650099</v>
      </c>
      <c r="N934" s="1">
        <v>2723.4667382095454</v>
      </c>
    </row>
    <row r="935" spans="1:14" ht="15" x14ac:dyDescent="0.25">
      <c r="A935" s="3" t="str">
        <f>A934</f>
        <v>3000</v>
      </c>
      <c r="B935" s="3" t="str">
        <f t="shared" ref="B935" si="307">B934</f>
        <v>SUMMISUMMIT RE-1</v>
      </c>
      <c r="C935" s="6" t="str">
        <f t="shared" ref="C935" si="308">C934</f>
        <v xml:space="preserve">$ </v>
      </c>
      <c r="D935" s="6" t="s">
        <v>699</v>
      </c>
      <c r="F935" s="17">
        <v>3620</v>
      </c>
      <c r="G935" s="8">
        <v>1601.6109419889503</v>
      </c>
      <c r="H935" s="8">
        <v>18.048342541436465</v>
      </c>
      <c r="I935" s="8">
        <v>213.26129834254144</v>
      </c>
      <c r="J935" s="8">
        <v>54.07330110497238</v>
      </c>
      <c r="K935" s="8">
        <v>19.514593922651933</v>
      </c>
      <c r="L935" s="8">
        <v>71.97693093922652</v>
      </c>
      <c r="M935" s="8">
        <v>685.54655801104968</v>
      </c>
      <c r="N935" s="1">
        <v>2664.0319668508291</v>
      </c>
    </row>
    <row r="936" spans="1:14" s="19" customFormat="1" x14ac:dyDescent="0.2">
      <c r="A936" s="3" t="s">
        <v>18</v>
      </c>
      <c r="B936" s="3" t="s">
        <v>642</v>
      </c>
      <c r="C936" s="17" t="s">
        <v>201</v>
      </c>
      <c r="D936" s="2" t="s">
        <v>200</v>
      </c>
      <c r="E936" s="17"/>
      <c r="F936" s="17"/>
      <c r="G936" s="18">
        <v>8.6380882206689069</v>
      </c>
      <c r="H936" s="18">
        <v>9.7341477272983964E-2</v>
      </c>
      <c r="I936" s="18">
        <v>1.1501981291721057</v>
      </c>
      <c r="J936" s="18">
        <v>0.29163758381139193</v>
      </c>
      <c r="K936" s="18">
        <v>0.10524952063892661</v>
      </c>
      <c r="L936" s="18">
        <v>0.38819857120476731</v>
      </c>
      <c r="M936" s="18">
        <v>3.697409584453387</v>
      </c>
      <c r="N936" s="18">
        <v>14.36812308722247</v>
      </c>
    </row>
    <row r="937" spans="1:14" x14ac:dyDescent="0.2">
      <c r="A937" s="3" t="s">
        <v>18</v>
      </c>
      <c r="B937" s="3" t="s">
        <v>642</v>
      </c>
      <c r="C937" s="6"/>
      <c r="D937" s="6"/>
      <c r="E937" s="17"/>
      <c r="F937" s="17"/>
      <c r="G937" s="8"/>
      <c r="H937" s="8"/>
      <c r="I937" s="8"/>
      <c r="J937" s="8"/>
      <c r="K937" s="8"/>
      <c r="L937" s="8"/>
      <c r="M937" s="8"/>
      <c r="N937" s="8"/>
    </row>
    <row r="938" spans="1:14" x14ac:dyDescent="0.2">
      <c r="A938" s="11" t="s">
        <v>81</v>
      </c>
      <c r="B938" s="11" t="s">
        <v>643</v>
      </c>
      <c r="C938" s="12"/>
      <c r="D938" s="7" t="s">
        <v>251</v>
      </c>
      <c r="E938" s="20" t="s">
        <v>252</v>
      </c>
      <c r="F938" s="20"/>
      <c r="G938" s="13"/>
      <c r="H938" s="13"/>
      <c r="I938" s="13"/>
      <c r="J938" s="13"/>
      <c r="K938" s="13"/>
      <c r="L938" s="13"/>
      <c r="M938" s="13"/>
      <c r="N938" s="13"/>
    </row>
    <row r="939" spans="1:14" s="16" customFormat="1" ht="15" x14ac:dyDescent="0.25">
      <c r="A939" s="3" t="s">
        <v>81</v>
      </c>
      <c r="B939" s="3" t="s">
        <v>643</v>
      </c>
      <c r="C939" s="14" t="s">
        <v>202</v>
      </c>
      <c r="D939" s="15" t="s">
        <v>203</v>
      </c>
      <c r="G939" s="1">
        <v>0</v>
      </c>
      <c r="H939" s="1">
        <v>6573</v>
      </c>
      <c r="I939" s="1">
        <v>0</v>
      </c>
      <c r="J939" s="1">
        <v>0</v>
      </c>
      <c r="K939" s="1">
        <v>0</v>
      </c>
      <c r="L939" s="1">
        <v>89541.13</v>
      </c>
      <c r="M939" s="1">
        <v>722125.45000000019</v>
      </c>
      <c r="N939" s="1">
        <v>818239.58000000019</v>
      </c>
    </row>
    <row r="940" spans="1:14" ht="15" x14ac:dyDescent="0.25">
      <c r="A940" s="3" t="s">
        <v>81</v>
      </c>
      <c r="B940" s="3" t="s">
        <v>643</v>
      </c>
      <c r="C940" s="6" t="s">
        <v>202</v>
      </c>
      <c r="D940" s="6" t="s">
        <v>698</v>
      </c>
      <c r="E940" s="17"/>
      <c r="F940" s="17">
        <v>347</v>
      </c>
      <c r="G940" s="8">
        <v>0</v>
      </c>
      <c r="H940" s="8">
        <v>18.942363112391931</v>
      </c>
      <c r="I940" s="8">
        <v>0</v>
      </c>
      <c r="J940" s="8">
        <v>0</v>
      </c>
      <c r="K940" s="8">
        <v>0</v>
      </c>
      <c r="L940" s="8">
        <v>258.04360230547553</v>
      </c>
      <c r="M940" s="8">
        <v>2081.0531700288188</v>
      </c>
      <c r="N940" s="1">
        <v>2358.0391354466865</v>
      </c>
    </row>
    <row r="941" spans="1:14" ht="15" x14ac:dyDescent="0.25">
      <c r="A941" s="3" t="str">
        <f>A940</f>
        <v>3010</v>
      </c>
      <c r="B941" s="3" t="str">
        <f t="shared" ref="B941" si="309">B940</f>
        <v>TELLECRIPPLE CREE</v>
      </c>
      <c r="C941" s="6" t="str">
        <f t="shared" ref="C941" si="310">C940</f>
        <v xml:space="preserve">$ </v>
      </c>
      <c r="D941" s="6" t="s">
        <v>699</v>
      </c>
      <c r="F941" s="17">
        <v>352</v>
      </c>
      <c r="G941" s="8">
        <v>0</v>
      </c>
      <c r="H941" s="8">
        <v>18.673295454545453</v>
      </c>
      <c r="I941" s="8">
        <v>0</v>
      </c>
      <c r="J941" s="8">
        <v>0</v>
      </c>
      <c r="K941" s="8">
        <v>0</v>
      </c>
      <c r="L941" s="8">
        <v>254.37821022727275</v>
      </c>
      <c r="M941" s="8">
        <v>2051.4927556818188</v>
      </c>
      <c r="N941" s="1">
        <v>2324.5442613636369</v>
      </c>
    </row>
    <row r="942" spans="1:14" s="19" customFormat="1" x14ac:dyDescent="0.2">
      <c r="A942" s="3" t="s">
        <v>81</v>
      </c>
      <c r="B942" s="3" t="s">
        <v>643</v>
      </c>
      <c r="C942" s="17" t="s">
        <v>201</v>
      </c>
      <c r="D942" s="2" t="s">
        <v>200</v>
      </c>
      <c r="E942" s="17"/>
      <c r="F942" s="17"/>
      <c r="G942" s="18">
        <v>0</v>
      </c>
      <c r="H942" s="18">
        <v>6.545338841701169E-2</v>
      </c>
      <c r="I942" s="18">
        <v>0</v>
      </c>
      <c r="J942" s="18">
        <v>0</v>
      </c>
      <c r="K942" s="18">
        <v>0</v>
      </c>
      <c r="L942" s="18">
        <v>0.89164314029942771</v>
      </c>
      <c r="M942" s="18">
        <v>7.1908652920522389</v>
      </c>
      <c r="N942" s="18">
        <v>8.1479618207686784</v>
      </c>
    </row>
    <row r="943" spans="1:14" x14ac:dyDescent="0.2">
      <c r="A943" s="3" t="s">
        <v>81</v>
      </c>
      <c r="B943" s="3" t="s">
        <v>643</v>
      </c>
      <c r="C943" s="6"/>
      <c r="D943" s="6"/>
      <c r="E943" s="17"/>
      <c r="F943" s="17"/>
      <c r="G943" s="8"/>
      <c r="H943" s="8"/>
      <c r="I943" s="8"/>
      <c r="J943" s="8"/>
      <c r="K943" s="8"/>
      <c r="L943" s="8"/>
      <c r="M943" s="8"/>
      <c r="N943" s="8"/>
    </row>
    <row r="944" spans="1:14" x14ac:dyDescent="0.2">
      <c r="A944" s="11" t="s">
        <v>176</v>
      </c>
      <c r="B944" s="11" t="s">
        <v>644</v>
      </c>
      <c r="C944" s="12"/>
      <c r="D944" s="7" t="s">
        <v>251</v>
      </c>
      <c r="E944" s="20" t="s">
        <v>250</v>
      </c>
      <c r="F944" s="20"/>
      <c r="G944" s="13"/>
      <c r="H944" s="13"/>
      <c r="I944" s="13"/>
      <c r="J944" s="13"/>
      <c r="K944" s="13"/>
      <c r="L944" s="13"/>
      <c r="M944" s="13"/>
      <c r="N944" s="13"/>
    </row>
    <row r="945" spans="1:14" s="16" customFormat="1" ht="15" x14ac:dyDescent="0.25">
      <c r="A945" s="3" t="s">
        <v>176</v>
      </c>
      <c r="B945" s="3" t="s">
        <v>644</v>
      </c>
      <c r="C945" s="14" t="s">
        <v>202</v>
      </c>
      <c r="D945" s="15" t="s">
        <v>203</v>
      </c>
      <c r="G945" s="1">
        <v>9600022.1799999997</v>
      </c>
      <c r="H945" s="1">
        <v>17418</v>
      </c>
      <c r="I945" s="1">
        <v>0</v>
      </c>
      <c r="J945" s="1">
        <v>13537.51</v>
      </c>
      <c r="K945" s="1">
        <v>0</v>
      </c>
      <c r="L945" s="1">
        <v>231183.11</v>
      </c>
      <c r="M945" s="1">
        <v>2624400.9199999995</v>
      </c>
      <c r="N945" s="1">
        <v>12486561.719999999</v>
      </c>
    </row>
    <row r="946" spans="1:14" ht="15" x14ac:dyDescent="0.25">
      <c r="A946" s="3" t="s">
        <v>176</v>
      </c>
      <c r="B946" s="3" t="s">
        <v>644</v>
      </c>
      <c r="C946" s="6" t="s">
        <v>202</v>
      </c>
      <c r="D946" s="6" t="s">
        <v>698</v>
      </c>
      <c r="E946" s="17"/>
      <c r="F946" s="17">
        <v>2106.3000000000002</v>
      </c>
      <c r="G946" s="8">
        <v>4557.765835825855</v>
      </c>
      <c r="H946" s="8">
        <v>8.2694772824383982</v>
      </c>
      <c r="I946" s="8">
        <v>0</v>
      </c>
      <c r="J946" s="8">
        <v>6.4271518777002319</v>
      </c>
      <c r="K946" s="8">
        <v>0</v>
      </c>
      <c r="L946" s="8">
        <v>109.7579214736742</v>
      </c>
      <c r="M946" s="8">
        <v>1245.9767934292358</v>
      </c>
      <c r="N946" s="1">
        <v>5928.1971798889035</v>
      </c>
    </row>
    <row r="947" spans="1:14" ht="15" x14ac:dyDescent="0.25">
      <c r="A947" s="3" t="str">
        <f>A946</f>
        <v>3020</v>
      </c>
      <c r="B947" s="3" t="str">
        <f t="shared" ref="B947" si="311">B946</f>
        <v>TELLEWOODLAND PAR</v>
      </c>
      <c r="C947" s="6" t="str">
        <f t="shared" ref="C947" si="312">C946</f>
        <v xml:space="preserve">$ </v>
      </c>
      <c r="D947" s="6" t="s">
        <v>699</v>
      </c>
      <c r="F947" s="17">
        <v>1832</v>
      </c>
      <c r="G947" s="8">
        <v>5240.1867794759828</v>
      </c>
      <c r="H947" s="8">
        <v>9.5076419213973793</v>
      </c>
      <c r="I947" s="8">
        <v>0</v>
      </c>
      <c r="J947" s="8">
        <v>7.389470524017467</v>
      </c>
      <c r="K947" s="8">
        <v>0</v>
      </c>
      <c r="L947" s="8">
        <v>126.191653930131</v>
      </c>
      <c r="M947" s="8">
        <v>1432.5332532751088</v>
      </c>
      <c r="N947" s="1">
        <v>6815.8087991266366</v>
      </c>
    </row>
    <row r="948" spans="1:14" s="19" customFormat="1" x14ac:dyDescent="0.2">
      <c r="A948" s="3" t="s">
        <v>176</v>
      </c>
      <c r="B948" s="3" t="s">
        <v>644</v>
      </c>
      <c r="C948" s="17" t="s">
        <v>201</v>
      </c>
      <c r="D948" s="2" t="s">
        <v>200</v>
      </c>
      <c r="E948" s="17"/>
      <c r="F948" s="17"/>
      <c r="G948" s="18">
        <v>31.801624840374096</v>
      </c>
      <c r="H948" s="18">
        <v>5.7699939758851272E-2</v>
      </c>
      <c r="I948" s="18">
        <v>0</v>
      </c>
      <c r="J948" s="18">
        <v>4.4845189544427989E-2</v>
      </c>
      <c r="K948" s="18">
        <v>0</v>
      </c>
      <c r="L948" s="18">
        <v>0.76583141119898301</v>
      </c>
      <c r="M948" s="18">
        <v>8.693752152203114</v>
      </c>
      <c r="N948" s="18">
        <v>41.363753533079475</v>
      </c>
    </row>
    <row r="949" spans="1:14" x14ac:dyDescent="0.2">
      <c r="A949" s="3" t="s">
        <v>176</v>
      </c>
      <c r="B949" s="3" t="s">
        <v>644</v>
      </c>
      <c r="C949" s="6"/>
      <c r="D949" s="6"/>
      <c r="E949" s="17"/>
      <c r="F949" s="17"/>
      <c r="G949" s="8"/>
      <c r="H949" s="8"/>
      <c r="I949" s="8"/>
      <c r="J949" s="8"/>
      <c r="K949" s="8"/>
      <c r="L949" s="8"/>
      <c r="M949" s="8"/>
      <c r="N949" s="8"/>
    </row>
    <row r="950" spans="1:14" x14ac:dyDescent="0.2">
      <c r="A950" s="11" t="s">
        <v>162</v>
      </c>
      <c r="B950" s="11" t="s">
        <v>645</v>
      </c>
      <c r="C950" s="12"/>
      <c r="D950" s="7" t="s">
        <v>245</v>
      </c>
      <c r="E950" s="20" t="s">
        <v>249</v>
      </c>
      <c r="F950" s="20"/>
      <c r="G950" s="13"/>
      <c r="H950" s="13"/>
      <c r="I950" s="13"/>
      <c r="J950" s="13"/>
      <c r="K950" s="13"/>
      <c r="L950" s="13"/>
      <c r="M950" s="13"/>
      <c r="N950" s="13"/>
    </row>
    <row r="951" spans="1:14" s="16" customFormat="1" ht="15" x14ac:dyDescent="0.25">
      <c r="A951" s="3" t="s">
        <v>162</v>
      </c>
      <c r="B951" s="3" t="s">
        <v>645</v>
      </c>
      <c r="C951" s="14" t="s">
        <v>202</v>
      </c>
      <c r="D951" s="15" t="s">
        <v>203</v>
      </c>
      <c r="G951" s="1">
        <v>3044636.51</v>
      </c>
      <c r="H951" s="1">
        <v>41666</v>
      </c>
      <c r="I951" s="1">
        <v>0</v>
      </c>
      <c r="J951" s="1">
        <v>7810.49</v>
      </c>
      <c r="K951" s="1">
        <v>0</v>
      </c>
      <c r="L951" s="1">
        <v>65403.86</v>
      </c>
      <c r="M951" s="1">
        <v>455635.82999999996</v>
      </c>
      <c r="N951" s="1">
        <v>3615152.69</v>
      </c>
    </row>
    <row r="952" spans="1:14" ht="15" x14ac:dyDescent="0.25">
      <c r="A952" s="3" t="s">
        <v>162</v>
      </c>
      <c r="B952" s="3" t="s">
        <v>645</v>
      </c>
      <c r="C952" s="6" t="s">
        <v>202</v>
      </c>
      <c r="D952" s="6" t="s">
        <v>698</v>
      </c>
      <c r="E952" s="17"/>
      <c r="F952" s="17">
        <v>416</v>
      </c>
      <c r="G952" s="8">
        <v>7318.8377644230768</v>
      </c>
      <c r="H952" s="8">
        <v>100.15865384615384</v>
      </c>
      <c r="I952" s="8">
        <v>0</v>
      </c>
      <c r="J952" s="8">
        <v>18.775216346153847</v>
      </c>
      <c r="K952" s="8">
        <v>0</v>
      </c>
      <c r="L952" s="8">
        <v>157.2208173076923</v>
      </c>
      <c r="M952" s="8">
        <v>1095.2784374999999</v>
      </c>
      <c r="N952" s="1">
        <v>8690.2708894230764</v>
      </c>
    </row>
    <row r="953" spans="1:14" ht="15" x14ac:dyDescent="0.25">
      <c r="A953" s="3" t="str">
        <f>A952</f>
        <v>3030</v>
      </c>
      <c r="B953" s="3" t="str">
        <f t="shared" ref="B953" si="313">B952</f>
        <v>WASHIAKRON R-1</v>
      </c>
      <c r="C953" s="6" t="str">
        <f t="shared" ref="C953" si="314">C952</f>
        <v xml:space="preserve">$ </v>
      </c>
      <c r="D953" s="6" t="s">
        <v>699</v>
      </c>
      <c r="F953" s="17">
        <v>411</v>
      </c>
      <c r="G953" s="8">
        <v>7407.8747201946462</v>
      </c>
      <c r="H953" s="8">
        <v>101.37712895377129</v>
      </c>
      <c r="I953" s="8">
        <v>0</v>
      </c>
      <c r="J953" s="8">
        <v>19.003625304136254</v>
      </c>
      <c r="K953" s="8">
        <v>0</v>
      </c>
      <c r="L953" s="8">
        <v>159.1334793187348</v>
      </c>
      <c r="M953" s="8">
        <v>1108.6029927007298</v>
      </c>
      <c r="N953" s="1">
        <v>8795.9919464720188</v>
      </c>
    </row>
    <row r="954" spans="1:14" s="19" customFormat="1" x14ac:dyDescent="0.2">
      <c r="A954" s="3" t="s">
        <v>162</v>
      </c>
      <c r="B954" s="3" t="s">
        <v>645</v>
      </c>
      <c r="C954" s="17" t="s">
        <v>201</v>
      </c>
      <c r="D954" s="2" t="s">
        <v>200</v>
      </c>
      <c r="E954" s="17"/>
      <c r="F954" s="17"/>
      <c r="G954" s="18">
        <v>46.078807267025361</v>
      </c>
      <c r="H954" s="18">
        <v>0.63059073793602993</v>
      </c>
      <c r="I954" s="18">
        <v>0</v>
      </c>
      <c r="J954" s="18">
        <v>0.11820723498156729</v>
      </c>
      <c r="K954" s="18">
        <v>0</v>
      </c>
      <c r="L954" s="18">
        <v>0.98984947778199961</v>
      </c>
      <c r="M954" s="18">
        <v>6.8957839550183726</v>
      </c>
      <c r="N954" s="18">
        <v>54.713238672743337</v>
      </c>
    </row>
    <row r="955" spans="1:14" x14ac:dyDescent="0.2">
      <c r="A955" s="3" t="s">
        <v>162</v>
      </c>
      <c r="B955" s="3" t="s">
        <v>645</v>
      </c>
      <c r="C955" s="6"/>
      <c r="D955" s="6"/>
      <c r="E955" s="17"/>
      <c r="F955" s="17"/>
      <c r="G955" s="8"/>
      <c r="H955" s="8"/>
      <c r="I955" s="8"/>
      <c r="J955" s="8"/>
      <c r="K955" s="8"/>
      <c r="L955" s="8"/>
      <c r="M955" s="8"/>
      <c r="N955" s="8"/>
    </row>
    <row r="956" spans="1:14" x14ac:dyDescent="0.2">
      <c r="A956" s="11" t="s">
        <v>92</v>
      </c>
      <c r="B956" s="11" t="s">
        <v>646</v>
      </c>
      <c r="C956" s="12"/>
      <c r="D956" s="7" t="s">
        <v>245</v>
      </c>
      <c r="E956" s="20" t="s">
        <v>248</v>
      </c>
      <c r="F956" s="20"/>
      <c r="G956" s="13"/>
      <c r="H956" s="13"/>
      <c r="I956" s="13"/>
      <c r="J956" s="13"/>
      <c r="K956" s="13"/>
      <c r="L956" s="13"/>
      <c r="M956" s="13"/>
      <c r="N956" s="13"/>
    </row>
    <row r="957" spans="1:14" s="16" customFormat="1" ht="15" x14ac:dyDescent="0.25">
      <c r="A957" s="3" t="s">
        <v>92</v>
      </c>
      <c r="B957" s="3" t="s">
        <v>646</v>
      </c>
      <c r="C957" s="14" t="s">
        <v>202</v>
      </c>
      <c r="D957" s="15" t="s">
        <v>203</v>
      </c>
      <c r="G957" s="1">
        <v>1211855.6499999999</v>
      </c>
      <c r="H957" s="1">
        <v>16370</v>
      </c>
      <c r="I957" s="1">
        <v>0</v>
      </c>
      <c r="J957" s="1">
        <v>2561.15</v>
      </c>
      <c r="K957" s="1">
        <v>0</v>
      </c>
      <c r="L957" s="1">
        <v>34692.21</v>
      </c>
      <c r="M957" s="1">
        <v>94619.41</v>
      </c>
      <c r="N957" s="1">
        <v>1360098.4199999997</v>
      </c>
    </row>
    <row r="958" spans="1:14" ht="15" x14ac:dyDescent="0.25">
      <c r="A958" s="3" t="s">
        <v>92</v>
      </c>
      <c r="B958" s="3" t="s">
        <v>646</v>
      </c>
      <c r="C958" s="6" t="s">
        <v>202</v>
      </c>
      <c r="D958" s="6" t="s">
        <v>698</v>
      </c>
      <c r="E958" s="17"/>
      <c r="F958" s="17">
        <v>101.3</v>
      </c>
      <c r="G958" s="8">
        <v>11963.037018756169</v>
      </c>
      <c r="H958" s="8">
        <v>161.59921026653504</v>
      </c>
      <c r="I958" s="8">
        <v>0</v>
      </c>
      <c r="J958" s="8">
        <v>25.282823297137217</v>
      </c>
      <c r="K958" s="8">
        <v>0</v>
      </c>
      <c r="L958" s="8">
        <v>342.46999012833169</v>
      </c>
      <c r="M958" s="8">
        <v>934.05143139190534</v>
      </c>
      <c r="N958" s="1">
        <v>13426.440473840077</v>
      </c>
    </row>
    <row r="959" spans="1:14" ht="15" x14ac:dyDescent="0.25">
      <c r="A959" s="3" t="str">
        <f>A958</f>
        <v>3040</v>
      </c>
      <c r="B959" s="3" t="str">
        <f t="shared" ref="B959" si="315">B958</f>
        <v>WASHIARICKAREE R-</v>
      </c>
      <c r="C959" s="6" t="str">
        <f t="shared" ref="C959" si="316">C958</f>
        <v xml:space="preserve">$ </v>
      </c>
      <c r="D959" s="6" t="s">
        <v>699</v>
      </c>
      <c r="F959" s="17">
        <v>101</v>
      </c>
      <c r="G959" s="8">
        <v>11998.570792079207</v>
      </c>
      <c r="H959" s="8">
        <v>162.07920792079207</v>
      </c>
      <c r="I959" s="8">
        <v>0</v>
      </c>
      <c r="J959" s="8">
        <v>25.357920792079209</v>
      </c>
      <c r="K959" s="8">
        <v>0</v>
      </c>
      <c r="L959" s="8">
        <v>343.48722772277227</v>
      </c>
      <c r="M959" s="8">
        <v>936.82584158415841</v>
      </c>
      <c r="N959" s="1">
        <v>13466.320990099008</v>
      </c>
    </row>
    <row r="960" spans="1:14" s="19" customFormat="1" x14ac:dyDescent="0.2">
      <c r="A960" s="3" t="s">
        <v>92</v>
      </c>
      <c r="B960" s="3" t="s">
        <v>646</v>
      </c>
      <c r="C960" s="17" t="s">
        <v>201</v>
      </c>
      <c r="D960" s="2" t="s">
        <v>200</v>
      </c>
      <c r="E960" s="17"/>
      <c r="F960" s="17"/>
      <c r="G960" s="18">
        <v>47.320191578232219</v>
      </c>
      <c r="H960" s="18">
        <v>0.63921106126431926</v>
      </c>
      <c r="I960" s="18">
        <v>0</v>
      </c>
      <c r="J960" s="18">
        <v>0.10000705006457614</v>
      </c>
      <c r="K960" s="18">
        <v>0</v>
      </c>
      <c r="L960" s="18">
        <v>1.3546514582592932</v>
      </c>
      <c r="M960" s="18">
        <v>3.6946715627552686</v>
      </c>
      <c r="N960" s="18">
        <v>53.108732710575666</v>
      </c>
    </row>
    <row r="961" spans="1:14" x14ac:dyDescent="0.2">
      <c r="A961" s="3" t="s">
        <v>92</v>
      </c>
      <c r="B961" s="3" t="s">
        <v>646</v>
      </c>
      <c r="C961" s="6"/>
      <c r="D961" s="6"/>
      <c r="E961" s="17"/>
      <c r="F961" s="17"/>
      <c r="G961" s="8"/>
      <c r="H961" s="8"/>
      <c r="I961" s="8"/>
      <c r="J961" s="8"/>
      <c r="K961" s="8"/>
      <c r="L961" s="8"/>
      <c r="M961" s="8"/>
      <c r="N961" s="8"/>
    </row>
    <row r="962" spans="1:14" x14ac:dyDescent="0.2">
      <c r="A962" s="11" t="s">
        <v>194</v>
      </c>
      <c r="B962" s="11" t="s">
        <v>647</v>
      </c>
      <c r="C962" s="12"/>
      <c r="D962" s="7" t="s">
        <v>245</v>
      </c>
      <c r="E962" s="20" t="s">
        <v>247</v>
      </c>
      <c r="F962" s="20"/>
      <c r="G962" s="13"/>
      <c r="H962" s="13"/>
      <c r="I962" s="13"/>
      <c r="J962" s="13"/>
      <c r="K962" s="13"/>
      <c r="L962" s="13"/>
      <c r="M962" s="13"/>
      <c r="N962" s="13"/>
    </row>
    <row r="963" spans="1:14" s="16" customFormat="1" ht="15" x14ac:dyDescent="0.25">
      <c r="A963" s="3" t="s">
        <v>194</v>
      </c>
      <c r="B963" s="3" t="s">
        <v>647</v>
      </c>
      <c r="C963" s="14" t="s">
        <v>202</v>
      </c>
      <c r="D963" s="15" t="s">
        <v>203</v>
      </c>
      <c r="G963" s="1">
        <v>2461855.08</v>
      </c>
      <c r="H963" s="1">
        <v>4875</v>
      </c>
      <c r="I963" s="1">
        <v>0</v>
      </c>
      <c r="J963" s="1">
        <v>0</v>
      </c>
      <c r="K963" s="1">
        <v>0</v>
      </c>
      <c r="L963" s="1">
        <v>35380.230000000003</v>
      </c>
      <c r="M963" s="1">
        <v>295959.66000000003</v>
      </c>
      <c r="N963" s="1">
        <v>2798069.97</v>
      </c>
    </row>
    <row r="964" spans="1:14" ht="15" x14ac:dyDescent="0.25">
      <c r="A964" s="3" t="s">
        <v>194</v>
      </c>
      <c r="B964" s="3" t="s">
        <v>647</v>
      </c>
      <c r="C964" s="6" t="s">
        <v>202</v>
      </c>
      <c r="D964" s="6" t="s">
        <v>698</v>
      </c>
      <c r="E964" s="17"/>
      <c r="F964" s="17">
        <v>217.7</v>
      </c>
      <c r="G964" s="8">
        <v>11308.475333027103</v>
      </c>
      <c r="H964" s="8">
        <v>22.393201653651815</v>
      </c>
      <c r="I964" s="8">
        <v>0</v>
      </c>
      <c r="J964" s="8">
        <v>0</v>
      </c>
      <c r="K964" s="8">
        <v>0</v>
      </c>
      <c r="L964" s="8">
        <v>162.51828203950393</v>
      </c>
      <c r="M964" s="8">
        <v>1359.4839687643548</v>
      </c>
      <c r="N964" s="1">
        <v>12852.870785484614</v>
      </c>
    </row>
    <row r="965" spans="1:14" ht="15" x14ac:dyDescent="0.25">
      <c r="A965" s="3" t="str">
        <f>A964</f>
        <v>3050</v>
      </c>
      <c r="B965" s="3" t="str">
        <f t="shared" ref="B965" si="317">B964</f>
        <v>WASHIOTIS R-3</v>
      </c>
      <c r="C965" s="6" t="str">
        <f t="shared" ref="C965" si="318">C964</f>
        <v xml:space="preserve">$ </v>
      </c>
      <c r="D965" s="6" t="s">
        <v>699</v>
      </c>
      <c r="F965" s="17">
        <v>211</v>
      </c>
      <c r="G965" s="8">
        <v>11667.559620853081</v>
      </c>
      <c r="H965" s="8">
        <v>23.104265402843602</v>
      </c>
      <c r="I965" s="8">
        <v>0</v>
      </c>
      <c r="J965" s="8">
        <v>0</v>
      </c>
      <c r="K965" s="8">
        <v>0</v>
      </c>
      <c r="L965" s="8">
        <v>167.67881516587678</v>
      </c>
      <c r="M965" s="8">
        <v>1402.6524170616115</v>
      </c>
      <c r="N965" s="1">
        <v>13260.995118483414</v>
      </c>
    </row>
    <row r="966" spans="1:14" s="19" customFormat="1" x14ac:dyDescent="0.2">
      <c r="A966" s="3" t="s">
        <v>194</v>
      </c>
      <c r="B966" s="3" t="s">
        <v>647</v>
      </c>
      <c r="C966" s="17" t="s">
        <v>201</v>
      </c>
      <c r="D966" s="2" t="s">
        <v>200</v>
      </c>
      <c r="E966" s="17"/>
      <c r="F966" s="17"/>
      <c r="G966" s="18">
        <v>59.489680433893305</v>
      </c>
      <c r="H966" s="18">
        <v>0.11780230057864732</v>
      </c>
      <c r="I966" s="18">
        <v>0</v>
      </c>
      <c r="J966" s="18">
        <v>0</v>
      </c>
      <c r="K966" s="18">
        <v>0</v>
      </c>
      <c r="L966" s="18">
        <v>0.85494820287213857</v>
      </c>
      <c r="M966" s="18">
        <v>7.1517392464562599</v>
      </c>
      <c r="N966" s="18">
        <v>67.614170183800354</v>
      </c>
    </row>
    <row r="967" spans="1:14" x14ac:dyDescent="0.2">
      <c r="A967" s="3" t="s">
        <v>194</v>
      </c>
      <c r="B967" s="3" t="s">
        <v>647</v>
      </c>
      <c r="C967" s="6"/>
      <c r="D967" s="6"/>
      <c r="E967" s="17"/>
      <c r="F967" s="17"/>
      <c r="G967" s="8"/>
      <c r="H967" s="8"/>
      <c r="I967" s="8"/>
      <c r="J967" s="8"/>
      <c r="K967" s="8"/>
      <c r="L967" s="8"/>
      <c r="M967" s="8"/>
      <c r="N967" s="8"/>
    </row>
    <row r="968" spans="1:14" x14ac:dyDescent="0.2">
      <c r="A968" s="11" t="s">
        <v>180</v>
      </c>
      <c r="B968" s="11" t="s">
        <v>648</v>
      </c>
      <c r="C968" s="12"/>
      <c r="D968" s="7" t="s">
        <v>245</v>
      </c>
      <c r="E968" s="20" t="s">
        <v>246</v>
      </c>
      <c r="F968" s="20"/>
      <c r="G968" s="13"/>
      <c r="H968" s="13"/>
      <c r="I968" s="13"/>
      <c r="J968" s="13"/>
      <c r="K968" s="13"/>
      <c r="L968" s="13"/>
      <c r="M968" s="13"/>
      <c r="N968" s="13"/>
    </row>
    <row r="969" spans="1:14" s="16" customFormat="1" ht="15" x14ac:dyDescent="0.25">
      <c r="A969" s="3" t="s">
        <v>180</v>
      </c>
      <c r="B969" s="3" t="s">
        <v>648</v>
      </c>
      <c r="C969" s="14" t="s">
        <v>202</v>
      </c>
      <c r="D969" s="15" t="s">
        <v>203</v>
      </c>
      <c r="G969" s="1">
        <v>1570443.77</v>
      </c>
      <c r="H969" s="1">
        <v>5958</v>
      </c>
      <c r="I969" s="1">
        <v>0</v>
      </c>
      <c r="J969" s="1">
        <v>1463.52</v>
      </c>
      <c r="K969" s="1">
        <v>0</v>
      </c>
      <c r="L969" s="1">
        <v>21637.81</v>
      </c>
      <c r="M969" s="1">
        <v>86988.15</v>
      </c>
      <c r="N969" s="1">
        <v>1686491.25</v>
      </c>
    </row>
    <row r="970" spans="1:14" ht="15" x14ac:dyDescent="0.25">
      <c r="A970" s="3" t="s">
        <v>180</v>
      </c>
      <c r="B970" s="3" t="s">
        <v>648</v>
      </c>
      <c r="C970" s="6" t="s">
        <v>202</v>
      </c>
      <c r="D970" s="6" t="s">
        <v>698</v>
      </c>
      <c r="E970" s="17"/>
      <c r="F970" s="17">
        <v>132</v>
      </c>
      <c r="G970" s="8">
        <v>11897.301287878789</v>
      </c>
      <c r="H970" s="8">
        <v>45.136363636363633</v>
      </c>
      <c r="I970" s="8">
        <v>0</v>
      </c>
      <c r="J970" s="8">
        <v>11.087272727272728</v>
      </c>
      <c r="K970" s="8">
        <v>0</v>
      </c>
      <c r="L970" s="8">
        <v>163.92280303030304</v>
      </c>
      <c r="M970" s="8">
        <v>659.00113636363631</v>
      </c>
      <c r="N970" s="1">
        <v>12776.448863636364</v>
      </c>
    </row>
    <row r="971" spans="1:14" ht="15" x14ac:dyDescent="0.25">
      <c r="A971" s="3" t="str">
        <f>A970</f>
        <v>3060</v>
      </c>
      <c r="B971" s="3" t="str">
        <f t="shared" ref="B971" si="319">B970</f>
        <v>WASHILONE STAR 10</v>
      </c>
      <c r="C971" s="6" t="str">
        <f t="shared" ref="C971" si="320">C970</f>
        <v xml:space="preserve">$ </v>
      </c>
      <c r="D971" s="6" t="s">
        <v>699</v>
      </c>
      <c r="F971" s="17">
        <v>125</v>
      </c>
      <c r="G971" s="8">
        <v>12563.550160000001</v>
      </c>
      <c r="H971" s="8">
        <v>47.664000000000001</v>
      </c>
      <c r="I971" s="8">
        <v>0</v>
      </c>
      <c r="J971" s="8">
        <v>11.708159999999999</v>
      </c>
      <c r="K971" s="8">
        <v>0</v>
      </c>
      <c r="L971" s="8">
        <v>173.10248000000001</v>
      </c>
      <c r="M971" s="8">
        <v>695.90519999999992</v>
      </c>
      <c r="N971" s="1">
        <v>13491.93</v>
      </c>
    </row>
    <row r="972" spans="1:14" s="19" customFormat="1" x14ac:dyDescent="0.2">
      <c r="A972" s="3" t="s">
        <v>180</v>
      </c>
      <c r="B972" s="3" t="s">
        <v>648</v>
      </c>
      <c r="C972" s="17" t="s">
        <v>201</v>
      </c>
      <c r="D972" s="2" t="s">
        <v>200</v>
      </c>
      <c r="E972" s="17"/>
      <c r="F972" s="17"/>
      <c r="G972" s="18">
        <v>57.005420442225223</v>
      </c>
      <c r="H972" s="18">
        <v>0.21626899446057712</v>
      </c>
      <c r="I972" s="18">
        <v>0</v>
      </c>
      <c r="J972" s="18">
        <v>5.3124202546650533E-2</v>
      </c>
      <c r="K972" s="18">
        <v>0</v>
      </c>
      <c r="L972" s="18">
        <v>0.78542923985045665</v>
      </c>
      <c r="M972" s="18">
        <v>3.1575763226730196</v>
      </c>
      <c r="N972" s="18">
        <v>61.21781920175593</v>
      </c>
    </row>
    <row r="973" spans="1:14" x14ac:dyDescent="0.2">
      <c r="A973" s="3" t="s">
        <v>180</v>
      </c>
      <c r="B973" s="3" t="s">
        <v>648</v>
      </c>
      <c r="C973" s="6"/>
      <c r="D973" s="6"/>
      <c r="E973" s="17"/>
      <c r="F973" s="17"/>
      <c r="G973" s="8"/>
      <c r="H973" s="8"/>
      <c r="I973" s="8"/>
      <c r="J973" s="8"/>
      <c r="K973" s="8"/>
      <c r="L973" s="8"/>
      <c r="M973" s="8"/>
      <c r="N973" s="8"/>
    </row>
    <row r="974" spans="1:14" x14ac:dyDescent="0.2">
      <c r="A974" s="11" t="s">
        <v>131</v>
      </c>
      <c r="B974" s="11" t="s">
        <v>649</v>
      </c>
      <c r="C974" s="12"/>
      <c r="D974" s="7" t="s">
        <v>245</v>
      </c>
      <c r="E974" s="20" t="s">
        <v>244</v>
      </c>
      <c r="F974" s="20"/>
      <c r="G974" s="13"/>
      <c r="H974" s="13"/>
      <c r="I974" s="13"/>
      <c r="J974" s="13"/>
      <c r="K974" s="13"/>
      <c r="L974" s="13"/>
      <c r="M974" s="13"/>
      <c r="N974" s="13"/>
    </row>
    <row r="975" spans="1:14" s="16" customFormat="1" ht="15" x14ac:dyDescent="0.25">
      <c r="A975" s="3" t="s">
        <v>131</v>
      </c>
      <c r="B975" s="3" t="s">
        <v>649</v>
      </c>
      <c r="C975" s="14" t="s">
        <v>202</v>
      </c>
      <c r="D975" s="15" t="s">
        <v>203</v>
      </c>
      <c r="G975" s="1">
        <v>504873.81</v>
      </c>
      <c r="H975" s="1">
        <v>20915</v>
      </c>
      <c r="I975" s="1">
        <v>0</v>
      </c>
      <c r="J975" s="1">
        <v>0</v>
      </c>
      <c r="K975" s="1">
        <v>0</v>
      </c>
      <c r="L975" s="1">
        <v>29944.52</v>
      </c>
      <c r="M975" s="1">
        <v>252268.72</v>
      </c>
      <c r="N975" s="1">
        <v>808002.05</v>
      </c>
    </row>
    <row r="976" spans="1:14" ht="15" x14ac:dyDescent="0.25">
      <c r="A976" s="3" t="s">
        <v>131</v>
      </c>
      <c r="B976" s="3" t="s">
        <v>649</v>
      </c>
      <c r="C976" s="6" t="s">
        <v>202</v>
      </c>
      <c r="D976" s="6" t="s">
        <v>698</v>
      </c>
      <c r="E976" s="17"/>
      <c r="F976" s="17">
        <v>84</v>
      </c>
      <c r="G976" s="8">
        <v>6010.4025000000001</v>
      </c>
      <c r="H976" s="8">
        <v>248.98809523809524</v>
      </c>
      <c r="I976" s="8">
        <v>0</v>
      </c>
      <c r="J976" s="8">
        <v>0</v>
      </c>
      <c r="K976" s="8">
        <v>0</v>
      </c>
      <c r="L976" s="8">
        <v>356.48238095238094</v>
      </c>
      <c r="M976" s="8">
        <v>3003.1990476190476</v>
      </c>
      <c r="N976" s="1">
        <v>9619.0720238095237</v>
      </c>
    </row>
    <row r="977" spans="1:14" ht="15" x14ac:dyDescent="0.25">
      <c r="A977" s="3" t="str">
        <f>A976</f>
        <v>3070</v>
      </c>
      <c r="B977" s="3" t="str">
        <f t="shared" ref="B977" si="321">B976</f>
        <v>WASHIWOODLIN R-10</v>
      </c>
      <c r="C977" s="6" t="str">
        <f t="shared" ref="C977" si="322">C976</f>
        <v xml:space="preserve">$ </v>
      </c>
      <c r="D977" s="6" t="s">
        <v>699</v>
      </c>
      <c r="F977" s="17">
        <v>72</v>
      </c>
      <c r="G977" s="8">
        <v>7012.1362499999996</v>
      </c>
      <c r="H977" s="8">
        <v>290.48611111111109</v>
      </c>
      <c r="I977" s="8">
        <v>0</v>
      </c>
      <c r="J977" s="8">
        <v>0</v>
      </c>
      <c r="K977" s="8">
        <v>0</v>
      </c>
      <c r="L977" s="8">
        <v>415.89611111111111</v>
      </c>
      <c r="M977" s="8">
        <v>3503.7322222222224</v>
      </c>
      <c r="N977" s="1">
        <v>11222.250694444445</v>
      </c>
    </row>
    <row r="978" spans="1:14" s="19" customFormat="1" x14ac:dyDescent="0.2">
      <c r="A978" s="3" t="s">
        <v>131</v>
      </c>
      <c r="B978" s="3" t="s">
        <v>649</v>
      </c>
      <c r="C978" s="17" t="s">
        <v>201</v>
      </c>
      <c r="D978" s="2" t="s">
        <v>200</v>
      </c>
      <c r="E978" s="17"/>
      <c r="F978" s="17"/>
      <c r="G978" s="18">
        <v>21.168671402749553</v>
      </c>
      <c r="H978" s="18">
        <v>0.87693747154067458</v>
      </c>
      <c r="I978" s="18">
        <v>0</v>
      </c>
      <c r="J978" s="18">
        <v>0</v>
      </c>
      <c r="K978" s="18">
        <v>0</v>
      </c>
      <c r="L978" s="18">
        <v>1.2555329502892258</v>
      </c>
      <c r="M978" s="18">
        <v>10.577283933330261</v>
      </c>
      <c r="N978" s="18">
        <v>33.878425757909717</v>
      </c>
    </row>
    <row r="979" spans="1:14" x14ac:dyDescent="0.2">
      <c r="A979" s="3" t="s">
        <v>131</v>
      </c>
      <c r="B979" s="3" t="s">
        <v>649</v>
      </c>
      <c r="C979" s="6"/>
      <c r="D979" s="6"/>
      <c r="E979" s="17"/>
      <c r="F979" s="17"/>
      <c r="G979" s="8"/>
      <c r="H979" s="8"/>
      <c r="I979" s="8"/>
      <c r="J979" s="8"/>
      <c r="K979" s="8"/>
      <c r="L979" s="8"/>
      <c r="M979" s="8"/>
      <c r="N979" s="8"/>
    </row>
    <row r="980" spans="1:14" x14ac:dyDescent="0.2">
      <c r="A980" s="11" t="s">
        <v>190</v>
      </c>
      <c r="B980" s="11" t="s">
        <v>650</v>
      </c>
      <c r="C980" s="12"/>
      <c r="D980" s="7" t="s">
        <v>234</v>
      </c>
      <c r="E980" s="20" t="s">
        <v>243</v>
      </c>
      <c r="F980" s="20"/>
      <c r="G980" s="13"/>
      <c r="H980" s="13"/>
      <c r="I980" s="13"/>
      <c r="J980" s="13"/>
      <c r="K980" s="13"/>
      <c r="L980" s="13"/>
      <c r="M980" s="13"/>
      <c r="N980" s="13"/>
    </row>
    <row r="981" spans="1:14" s="16" customFormat="1" ht="15" x14ac:dyDescent="0.25">
      <c r="A981" s="3" t="s">
        <v>190</v>
      </c>
      <c r="B981" s="3" t="s">
        <v>650</v>
      </c>
      <c r="C981" s="14" t="s">
        <v>202</v>
      </c>
      <c r="D981" s="15" t="s">
        <v>203</v>
      </c>
      <c r="G981" s="1">
        <v>9016543.1400000006</v>
      </c>
      <c r="H981" s="1">
        <v>60582</v>
      </c>
      <c r="I981" s="1">
        <v>0</v>
      </c>
      <c r="J981" s="1">
        <v>62199.47</v>
      </c>
      <c r="K981" s="1">
        <v>0</v>
      </c>
      <c r="L981" s="1">
        <v>119087.1</v>
      </c>
      <c r="M981" s="1">
        <v>1669573.95</v>
      </c>
      <c r="N981" s="1">
        <v>10927985.66</v>
      </c>
    </row>
    <row r="982" spans="1:14" ht="15" x14ac:dyDescent="0.25">
      <c r="A982" s="3" t="s">
        <v>190</v>
      </c>
      <c r="B982" s="3" t="s">
        <v>650</v>
      </c>
      <c r="C982" s="6" t="s">
        <v>202</v>
      </c>
      <c r="D982" s="6" t="s">
        <v>698</v>
      </c>
      <c r="E982" s="17"/>
      <c r="F982" s="17">
        <v>1869.7</v>
      </c>
      <c r="G982" s="8">
        <v>4822.4544793282348</v>
      </c>
      <c r="H982" s="8">
        <v>32.401989624003853</v>
      </c>
      <c r="I982" s="8">
        <v>0</v>
      </c>
      <c r="J982" s="8">
        <v>33.26708562871049</v>
      </c>
      <c r="K982" s="8">
        <v>0</v>
      </c>
      <c r="L982" s="8">
        <v>63.693159330373859</v>
      </c>
      <c r="M982" s="8">
        <v>892.96355030218751</v>
      </c>
      <c r="N982" s="1">
        <v>5844.7802642135102</v>
      </c>
    </row>
    <row r="983" spans="1:14" ht="15" x14ac:dyDescent="0.25">
      <c r="A983" s="3" t="str">
        <f>A982</f>
        <v>3080</v>
      </c>
      <c r="B983" s="3" t="str">
        <f t="shared" ref="B983" si="323">B982</f>
        <v>WELDWELD RE-1</v>
      </c>
      <c r="C983" s="6" t="str">
        <f t="shared" ref="C983" si="324">C982</f>
        <v xml:space="preserve">$ </v>
      </c>
      <c r="D983" s="6" t="s">
        <v>699</v>
      </c>
      <c r="F983" s="17">
        <v>1892</v>
      </c>
      <c r="G983" s="8">
        <v>4765.6147674418607</v>
      </c>
      <c r="H983" s="8">
        <v>32.020084566596196</v>
      </c>
      <c r="I983" s="8">
        <v>0</v>
      </c>
      <c r="J983" s="8">
        <v>32.874984143763214</v>
      </c>
      <c r="K983" s="8">
        <v>0</v>
      </c>
      <c r="L983" s="8">
        <v>62.942441860465117</v>
      </c>
      <c r="M983" s="8">
        <v>882.43866279069766</v>
      </c>
      <c r="N983" s="1">
        <v>5775.8909408033824</v>
      </c>
    </row>
    <row r="984" spans="1:14" s="19" customFormat="1" x14ac:dyDescent="0.2">
      <c r="A984" s="3" t="s">
        <v>190</v>
      </c>
      <c r="B984" s="3" t="s">
        <v>650</v>
      </c>
      <c r="C984" s="17" t="s">
        <v>201</v>
      </c>
      <c r="D984" s="2" t="s">
        <v>200</v>
      </c>
      <c r="E984" s="17"/>
      <c r="F984" s="17"/>
      <c r="G984" s="18">
        <v>26.70865707794297</v>
      </c>
      <c r="H984" s="18">
        <v>0.17945501263313882</v>
      </c>
      <c r="I984" s="18">
        <v>0</v>
      </c>
      <c r="J984" s="18">
        <v>0.18424625589489513</v>
      </c>
      <c r="K984" s="18">
        <v>0</v>
      </c>
      <c r="L984" s="18">
        <v>0.35275786594935565</v>
      </c>
      <c r="M984" s="18">
        <v>4.9455847329109206</v>
      </c>
      <c r="N984" s="18">
        <v>32.370700945331279</v>
      </c>
    </row>
    <row r="985" spans="1:14" x14ac:dyDescent="0.2">
      <c r="A985" s="3" t="s">
        <v>190</v>
      </c>
      <c r="B985" s="3" t="s">
        <v>650</v>
      </c>
      <c r="C985" s="6"/>
      <c r="D985" s="6"/>
      <c r="E985" s="17"/>
      <c r="F985" s="17"/>
      <c r="G985" s="8"/>
      <c r="H985" s="8"/>
      <c r="I985" s="8"/>
      <c r="J985" s="8"/>
      <c r="K985" s="8"/>
      <c r="L985" s="8"/>
      <c r="M985" s="8"/>
      <c r="N985" s="8"/>
    </row>
    <row r="986" spans="1:14" x14ac:dyDescent="0.2">
      <c r="A986" s="11" t="s">
        <v>111</v>
      </c>
      <c r="B986" s="11" t="s">
        <v>651</v>
      </c>
      <c r="C986" s="12"/>
      <c r="D986" s="7" t="s">
        <v>234</v>
      </c>
      <c r="E986" s="20" t="s">
        <v>242</v>
      </c>
      <c r="F986" s="20"/>
      <c r="G986" s="13"/>
      <c r="H986" s="13"/>
      <c r="I986" s="13"/>
      <c r="J986" s="13"/>
      <c r="K986" s="13"/>
      <c r="L986" s="13"/>
      <c r="M986" s="13"/>
      <c r="N986" s="13"/>
    </row>
    <row r="987" spans="1:14" s="16" customFormat="1" ht="15" x14ac:dyDescent="0.25">
      <c r="A987" s="3" t="s">
        <v>111</v>
      </c>
      <c r="B987" s="3" t="s">
        <v>651</v>
      </c>
      <c r="C987" s="14" t="s">
        <v>202</v>
      </c>
      <c r="D987" s="15" t="s">
        <v>203</v>
      </c>
      <c r="G987" s="1">
        <v>5408227.8499999996</v>
      </c>
      <c r="H987" s="1">
        <v>72953</v>
      </c>
      <c r="I987" s="1">
        <v>0</v>
      </c>
      <c r="J987" s="1">
        <v>27440.89</v>
      </c>
      <c r="K987" s="1">
        <v>28433.24</v>
      </c>
      <c r="L987" s="1">
        <v>128135.51</v>
      </c>
      <c r="M987" s="1">
        <v>1473826.44</v>
      </c>
      <c r="N987" s="1">
        <v>7139016.9299999997</v>
      </c>
    </row>
    <row r="988" spans="1:14" ht="15" x14ac:dyDescent="0.25">
      <c r="A988" s="3" t="s">
        <v>111</v>
      </c>
      <c r="B988" s="3" t="s">
        <v>651</v>
      </c>
      <c r="C988" s="6" t="s">
        <v>202</v>
      </c>
      <c r="D988" s="6" t="s">
        <v>698</v>
      </c>
      <c r="E988" s="17"/>
      <c r="F988" s="17">
        <v>2049.5</v>
      </c>
      <c r="G988" s="8">
        <v>2638.8035374481578</v>
      </c>
      <c r="H988" s="8">
        <v>35.595511100268361</v>
      </c>
      <c r="I988" s="8">
        <v>0</v>
      </c>
      <c r="J988" s="8">
        <v>13.389065625762381</v>
      </c>
      <c r="K988" s="8">
        <v>13.873256891924861</v>
      </c>
      <c r="L988" s="8">
        <v>62.520375701390577</v>
      </c>
      <c r="M988" s="8">
        <v>719.11512076116128</v>
      </c>
      <c r="N988" s="1">
        <v>3483.2968675286652</v>
      </c>
    </row>
    <row r="989" spans="1:14" ht="15" x14ac:dyDescent="0.25">
      <c r="A989" s="3" t="str">
        <f>A988</f>
        <v>3085</v>
      </c>
      <c r="B989" s="3" t="str">
        <f t="shared" ref="B989" si="325">B988</f>
        <v>WELDEATON RE-2</v>
      </c>
      <c r="C989" s="6" t="str">
        <f t="shared" ref="C989" si="326">C988</f>
        <v xml:space="preserve">$ </v>
      </c>
      <c r="D989" s="6" t="s">
        <v>699</v>
      </c>
      <c r="F989" s="17">
        <v>1994</v>
      </c>
      <c r="G989" s="8">
        <v>2712.2506770310929</v>
      </c>
      <c r="H989" s="8">
        <v>36.586258776328989</v>
      </c>
      <c r="I989" s="8">
        <v>0</v>
      </c>
      <c r="J989" s="8">
        <v>13.761730190571715</v>
      </c>
      <c r="K989" s="8">
        <v>14.259398194583753</v>
      </c>
      <c r="L989" s="8">
        <v>64.260536609829487</v>
      </c>
      <c r="M989" s="8">
        <v>739.13061183550644</v>
      </c>
      <c r="N989" s="1">
        <v>3580.2492126379134</v>
      </c>
    </row>
    <row r="990" spans="1:14" s="19" customFormat="1" x14ac:dyDescent="0.2">
      <c r="A990" s="3" t="s">
        <v>111</v>
      </c>
      <c r="B990" s="3" t="s">
        <v>651</v>
      </c>
      <c r="C990" s="17" t="s">
        <v>201</v>
      </c>
      <c r="D990" s="2" t="s">
        <v>200</v>
      </c>
      <c r="E990" s="17"/>
      <c r="F990" s="17"/>
      <c r="G990" s="18">
        <v>15.471319390375676</v>
      </c>
      <c r="H990" s="18">
        <v>0.20869667380712828</v>
      </c>
      <c r="I990" s="18">
        <v>0</v>
      </c>
      <c r="J990" s="18">
        <v>7.8500164068746853E-2</v>
      </c>
      <c r="K990" s="18">
        <v>8.1338980077033066E-2</v>
      </c>
      <c r="L990" s="18">
        <v>0.36655730036571527</v>
      </c>
      <c r="M990" s="18">
        <v>4.2161758364563644</v>
      </c>
      <c r="N990" s="18">
        <v>20.422588345150665</v>
      </c>
    </row>
    <row r="991" spans="1:14" x14ac:dyDescent="0.2">
      <c r="A991" s="3" t="s">
        <v>111</v>
      </c>
      <c r="B991" s="3" t="s">
        <v>651</v>
      </c>
      <c r="C991" s="6"/>
      <c r="D991" s="6"/>
      <c r="E991" s="17"/>
      <c r="F991" s="17"/>
      <c r="G991" s="8"/>
      <c r="H991" s="8"/>
      <c r="I991" s="8"/>
      <c r="J991" s="8"/>
      <c r="K991" s="8"/>
      <c r="L991" s="8"/>
      <c r="M991" s="8"/>
      <c r="N991" s="8"/>
    </row>
    <row r="992" spans="1:14" x14ac:dyDescent="0.2">
      <c r="A992" s="11" t="s">
        <v>87</v>
      </c>
      <c r="B992" s="11" t="s">
        <v>652</v>
      </c>
      <c r="C992" s="12"/>
      <c r="D992" s="7" t="s">
        <v>234</v>
      </c>
      <c r="E992" s="20" t="s">
        <v>715</v>
      </c>
      <c r="F992" s="20"/>
      <c r="G992" s="13"/>
      <c r="H992" s="13"/>
      <c r="I992" s="13"/>
      <c r="J992" s="13"/>
      <c r="K992" s="13"/>
      <c r="L992" s="13"/>
      <c r="M992" s="13"/>
      <c r="N992" s="13"/>
    </row>
    <row r="993" spans="1:14" s="16" customFormat="1" ht="15" x14ac:dyDescent="0.25">
      <c r="A993" s="3" t="s">
        <v>87</v>
      </c>
      <c r="B993" s="3" t="s">
        <v>652</v>
      </c>
      <c r="C993" s="14" t="s">
        <v>202</v>
      </c>
      <c r="D993" s="15" t="s">
        <v>203</v>
      </c>
      <c r="G993" s="1">
        <v>7436908.3300000001</v>
      </c>
      <c r="H993" s="1">
        <v>0</v>
      </c>
      <c r="I993" s="1">
        <v>0</v>
      </c>
      <c r="J993" s="1">
        <v>108299.93</v>
      </c>
      <c r="K993" s="1">
        <v>0</v>
      </c>
      <c r="L993" s="1">
        <v>247575.91</v>
      </c>
      <c r="M993" s="1">
        <v>2599690.5200000005</v>
      </c>
      <c r="N993" s="1">
        <v>10392474.690000001</v>
      </c>
    </row>
    <row r="994" spans="1:14" ht="15" x14ac:dyDescent="0.25">
      <c r="A994" s="3" t="s">
        <v>87</v>
      </c>
      <c r="B994" s="3" t="s">
        <v>652</v>
      </c>
      <c r="C994" s="6" t="s">
        <v>202</v>
      </c>
      <c r="D994" s="6" t="s">
        <v>698</v>
      </c>
      <c r="E994" s="17"/>
      <c r="F994" s="17">
        <v>2573.5</v>
      </c>
      <c r="G994" s="8">
        <v>2889.8031202642314</v>
      </c>
      <c r="H994" s="8">
        <v>0</v>
      </c>
      <c r="I994" s="8">
        <v>0</v>
      </c>
      <c r="J994" s="8">
        <v>42.082739459879541</v>
      </c>
      <c r="K994" s="8">
        <v>0</v>
      </c>
      <c r="L994" s="8">
        <v>96.202024480279775</v>
      </c>
      <c r="M994" s="8">
        <v>1010.1770040800468</v>
      </c>
      <c r="N994" s="1">
        <v>4038.2648882844383</v>
      </c>
    </row>
    <row r="995" spans="1:14" ht="15" x14ac:dyDescent="0.25">
      <c r="A995" s="3" t="str">
        <f>A994</f>
        <v>3090</v>
      </c>
      <c r="B995" s="3" t="str">
        <f t="shared" ref="B995" si="327">B994</f>
        <v>WELDKEENESBURG R</v>
      </c>
      <c r="C995" s="6" t="str">
        <f t="shared" ref="C995" si="328">C994</f>
        <v xml:space="preserve">$ </v>
      </c>
      <c r="D995" s="6" t="s">
        <v>699</v>
      </c>
      <c r="F995" s="17">
        <v>2693</v>
      </c>
      <c r="G995" s="8">
        <v>2761.5701188265875</v>
      </c>
      <c r="H995" s="8">
        <v>0</v>
      </c>
      <c r="I995" s="8">
        <v>0</v>
      </c>
      <c r="J995" s="8">
        <v>40.215347196435197</v>
      </c>
      <c r="K995" s="8">
        <v>0</v>
      </c>
      <c r="L995" s="8">
        <v>91.933126624582258</v>
      </c>
      <c r="M995" s="8">
        <v>965.35110285926498</v>
      </c>
      <c r="N995" s="1">
        <v>3859.0696955068702</v>
      </c>
    </row>
    <row r="996" spans="1:14" s="19" customFormat="1" x14ac:dyDescent="0.2">
      <c r="A996" s="3" t="s">
        <v>87</v>
      </c>
      <c r="B996" s="3" t="s">
        <v>652</v>
      </c>
      <c r="C996" s="17" t="s">
        <v>201</v>
      </c>
      <c r="D996" s="2" t="s">
        <v>200</v>
      </c>
      <c r="E996" s="17"/>
      <c r="F996" s="17"/>
      <c r="G996" s="18">
        <v>17.278982021112135</v>
      </c>
      <c r="H996" s="18">
        <v>0</v>
      </c>
      <c r="I996" s="18">
        <v>0</v>
      </c>
      <c r="J996" s="18">
        <v>0.25162506519126376</v>
      </c>
      <c r="K996" s="18">
        <v>0</v>
      </c>
      <c r="L996" s="18">
        <v>0.57522017321282159</v>
      </c>
      <c r="M996" s="18">
        <v>6.0401451466507003</v>
      </c>
      <c r="N996" s="18">
        <v>24.145972406166923</v>
      </c>
    </row>
    <row r="997" spans="1:14" x14ac:dyDescent="0.2">
      <c r="A997" s="3" t="s">
        <v>87</v>
      </c>
      <c r="B997" s="3" t="s">
        <v>652</v>
      </c>
      <c r="C997" s="6"/>
      <c r="D997" s="6"/>
      <c r="E997" s="17"/>
      <c r="F997" s="17"/>
      <c r="G997" s="8"/>
      <c r="H997" s="8"/>
      <c r="I997" s="8"/>
      <c r="J997" s="8"/>
      <c r="K997" s="8"/>
      <c r="L997" s="8"/>
      <c r="M997" s="8"/>
      <c r="N997" s="8"/>
    </row>
    <row r="998" spans="1:14" x14ac:dyDescent="0.2">
      <c r="A998" s="11" t="s">
        <v>23</v>
      </c>
      <c r="B998" s="11" t="s">
        <v>653</v>
      </c>
      <c r="C998" s="12"/>
      <c r="D998" s="7" t="s">
        <v>234</v>
      </c>
      <c r="E998" s="20" t="s">
        <v>241</v>
      </c>
      <c r="F998" s="20"/>
      <c r="G998" s="13"/>
      <c r="H998" s="13"/>
      <c r="I998" s="13"/>
      <c r="J998" s="13"/>
      <c r="K998" s="13"/>
      <c r="L998" s="13"/>
      <c r="M998" s="13"/>
      <c r="N998" s="13"/>
    </row>
    <row r="999" spans="1:14" s="16" customFormat="1" ht="15" x14ac:dyDescent="0.25">
      <c r="A999" s="3" t="s">
        <v>23</v>
      </c>
      <c r="B999" s="3" t="s">
        <v>653</v>
      </c>
      <c r="C999" s="14" t="s">
        <v>202</v>
      </c>
      <c r="D999" s="15" t="s">
        <v>203</v>
      </c>
      <c r="G999" s="1">
        <v>33885184.310000002</v>
      </c>
      <c r="H999" s="1">
        <v>125940</v>
      </c>
      <c r="I999" s="1">
        <v>1459482</v>
      </c>
      <c r="J999" s="1">
        <v>44637.22</v>
      </c>
      <c r="K999" s="1">
        <v>107220.68</v>
      </c>
      <c r="L999" s="1">
        <v>403893.36</v>
      </c>
      <c r="M999" s="1">
        <v>3215715.57</v>
      </c>
      <c r="N999" s="1">
        <v>39242073.140000001</v>
      </c>
    </row>
    <row r="1000" spans="1:14" ht="15" x14ac:dyDescent="0.25">
      <c r="A1000" s="3" t="s">
        <v>23</v>
      </c>
      <c r="B1000" s="3" t="s">
        <v>653</v>
      </c>
      <c r="C1000" s="6" t="s">
        <v>202</v>
      </c>
      <c r="D1000" s="6" t="s">
        <v>698</v>
      </c>
      <c r="E1000" s="17"/>
      <c r="F1000" s="17">
        <v>7929</v>
      </c>
      <c r="G1000" s="8">
        <v>4273.5760259805784</v>
      </c>
      <c r="H1000" s="8">
        <v>15.883465758607644</v>
      </c>
      <c r="I1000" s="8">
        <v>184.06886114264094</v>
      </c>
      <c r="J1000" s="8">
        <v>5.6296153361079586</v>
      </c>
      <c r="K1000" s="8">
        <v>13.522598057762643</v>
      </c>
      <c r="L1000" s="8">
        <v>50.938751418842223</v>
      </c>
      <c r="M1000" s="8">
        <v>405.56382519863791</v>
      </c>
      <c r="N1000" s="1">
        <v>4949.1831428931773</v>
      </c>
    </row>
    <row r="1001" spans="1:14" ht="15" x14ac:dyDescent="0.25">
      <c r="A1001" s="3" t="str">
        <f>A1000</f>
        <v>3100</v>
      </c>
      <c r="B1001" s="3" t="str">
        <f t="shared" ref="B1001" si="329">B1000</f>
        <v>WELDWINDSOR RE-4</v>
      </c>
      <c r="C1001" s="6" t="str">
        <f t="shared" ref="C1001" si="330">C1000</f>
        <v xml:space="preserve">$ </v>
      </c>
      <c r="D1001" s="6" t="s">
        <v>699</v>
      </c>
      <c r="F1001" s="17">
        <v>8104</v>
      </c>
      <c r="G1001" s="8">
        <v>4181.2912524679177</v>
      </c>
      <c r="H1001" s="8">
        <v>15.540473840078974</v>
      </c>
      <c r="I1001" s="8">
        <v>180.09402764067127</v>
      </c>
      <c r="J1001" s="8">
        <v>5.5080478775913129</v>
      </c>
      <c r="K1001" s="8">
        <v>13.23058736426456</v>
      </c>
      <c r="L1001" s="8">
        <v>49.838766041461007</v>
      </c>
      <c r="M1001" s="8">
        <v>396.80596865745309</v>
      </c>
      <c r="N1001" s="1">
        <v>4842.3091238894376</v>
      </c>
    </row>
    <row r="1002" spans="1:14" s="19" customFormat="1" x14ac:dyDescent="0.2">
      <c r="A1002" s="3" t="s">
        <v>23</v>
      </c>
      <c r="B1002" s="3" t="s">
        <v>653</v>
      </c>
      <c r="C1002" s="17" t="s">
        <v>201</v>
      </c>
      <c r="D1002" s="2" t="s">
        <v>200</v>
      </c>
      <c r="E1002" s="17"/>
      <c r="F1002" s="17"/>
      <c r="G1002" s="18">
        <v>31.371142082816338</v>
      </c>
      <c r="H1002" s="18">
        <v>0.11659613823448875</v>
      </c>
      <c r="I1002" s="18">
        <v>1.3511987059135151</v>
      </c>
      <c r="J1002" s="18">
        <v>4.1325452386241746E-2</v>
      </c>
      <c r="K1002" s="18">
        <v>9.9265660051420374E-2</v>
      </c>
      <c r="L1002" s="18">
        <v>0.37392731486860509</v>
      </c>
      <c r="M1002" s="18">
        <v>2.9771321035613609</v>
      </c>
      <c r="N1002" s="18">
        <v>36.330587457831967</v>
      </c>
    </row>
    <row r="1003" spans="1:14" x14ac:dyDescent="0.2">
      <c r="A1003" s="3" t="s">
        <v>23</v>
      </c>
      <c r="B1003" s="3" t="s">
        <v>653</v>
      </c>
      <c r="C1003" s="6"/>
      <c r="D1003" s="6"/>
      <c r="E1003" s="17"/>
      <c r="F1003" s="17"/>
      <c r="G1003" s="8"/>
      <c r="H1003" s="8"/>
      <c r="I1003" s="8"/>
      <c r="J1003" s="8"/>
      <c r="K1003" s="8"/>
      <c r="L1003" s="8"/>
      <c r="M1003" s="8"/>
      <c r="N1003" s="8"/>
    </row>
    <row r="1004" spans="1:14" x14ac:dyDescent="0.2">
      <c r="A1004" s="11" t="s">
        <v>31</v>
      </c>
      <c r="B1004" s="11" t="s">
        <v>654</v>
      </c>
      <c r="C1004" s="12"/>
      <c r="D1004" s="7" t="s">
        <v>234</v>
      </c>
      <c r="E1004" s="20" t="s">
        <v>240</v>
      </c>
      <c r="F1004" s="20"/>
      <c r="G1004" s="13"/>
      <c r="H1004" s="13"/>
      <c r="I1004" s="13"/>
      <c r="J1004" s="13"/>
      <c r="K1004" s="13"/>
      <c r="L1004" s="13"/>
      <c r="M1004" s="13"/>
      <c r="N1004" s="13"/>
    </row>
    <row r="1005" spans="1:14" s="16" customFormat="1" ht="15" x14ac:dyDescent="0.25">
      <c r="A1005" s="3" t="s">
        <v>31</v>
      </c>
      <c r="B1005" s="3" t="s">
        <v>654</v>
      </c>
      <c r="C1005" s="14" t="s">
        <v>202</v>
      </c>
      <c r="D1005" s="15" t="s">
        <v>203</v>
      </c>
      <c r="G1005" s="1">
        <v>22498567.420000002</v>
      </c>
      <c r="H1005" s="1">
        <v>108036</v>
      </c>
      <c r="I1005" s="1">
        <v>1030496.1</v>
      </c>
      <c r="J1005" s="1">
        <v>40847.050000000003</v>
      </c>
      <c r="K1005" s="1">
        <v>79659.399999999994</v>
      </c>
      <c r="L1005" s="1">
        <v>188044.18</v>
      </c>
      <c r="M1005" s="1">
        <v>10851940.850000001</v>
      </c>
      <c r="N1005" s="1">
        <v>34797591</v>
      </c>
    </row>
    <row r="1006" spans="1:14" ht="15" x14ac:dyDescent="0.25">
      <c r="A1006" s="3" t="s">
        <v>31</v>
      </c>
      <c r="B1006" s="3" t="s">
        <v>654</v>
      </c>
      <c r="C1006" s="6" t="s">
        <v>202</v>
      </c>
      <c r="D1006" s="6" t="s">
        <v>698</v>
      </c>
      <c r="E1006" s="17"/>
      <c r="F1006" s="17">
        <v>3767</v>
      </c>
      <c r="G1006" s="8">
        <v>5972.5424528802769</v>
      </c>
      <c r="H1006" s="8">
        <v>28.679585877355986</v>
      </c>
      <c r="I1006" s="8">
        <v>273.55882665250863</v>
      </c>
      <c r="J1006" s="8">
        <v>10.843389965489781</v>
      </c>
      <c r="K1006" s="8">
        <v>21.14664189009822</v>
      </c>
      <c r="L1006" s="8">
        <v>49.91881603397929</v>
      </c>
      <c r="M1006" s="8">
        <v>2880.7913060791084</v>
      </c>
      <c r="N1006" s="1">
        <v>9237.4810193788162</v>
      </c>
    </row>
    <row r="1007" spans="1:14" ht="15" x14ac:dyDescent="0.25">
      <c r="A1007" s="3" t="str">
        <f>A1006</f>
        <v>3110</v>
      </c>
      <c r="B1007" s="3" t="str">
        <f t="shared" ref="B1007" si="331">B1006</f>
        <v>WELDJOHNSTOWN-MI</v>
      </c>
      <c r="C1007" s="6" t="str">
        <f t="shared" ref="C1007" si="332">C1006</f>
        <v xml:space="preserve">$ </v>
      </c>
      <c r="D1007" s="6" t="s">
        <v>699</v>
      </c>
      <c r="F1007" s="17">
        <v>3783</v>
      </c>
      <c r="G1007" s="8">
        <v>5947.281897964579</v>
      </c>
      <c r="H1007" s="8">
        <v>28.558287073750993</v>
      </c>
      <c r="I1007" s="8">
        <v>272.40182394924665</v>
      </c>
      <c r="J1007" s="8">
        <v>10.797528416600583</v>
      </c>
      <c r="K1007" s="8">
        <v>21.057203277821834</v>
      </c>
      <c r="L1007" s="8">
        <v>49.707687020882894</v>
      </c>
      <c r="M1007" s="8">
        <v>2868.6071504097281</v>
      </c>
      <c r="N1007" s="1">
        <v>9198.4115781126093</v>
      </c>
    </row>
    <row r="1008" spans="1:14" s="19" customFormat="1" x14ac:dyDescent="0.2">
      <c r="A1008" s="3" t="s">
        <v>31</v>
      </c>
      <c r="B1008" s="3" t="s">
        <v>654</v>
      </c>
      <c r="C1008" s="17" t="s">
        <v>201</v>
      </c>
      <c r="D1008" s="2" t="s">
        <v>200</v>
      </c>
      <c r="E1008" s="17"/>
      <c r="F1008" s="17"/>
      <c r="G1008" s="18">
        <v>33.342793597413447</v>
      </c>
      <c r="H1008" s="18">
        <v>0.16010895190988828</v>
      </c>
      <c r="I1008" s="18">
        <v>1.5271914039600449</v>
      </c>
      <c r="J1008" s="18">
        <v>6.0535176830971184E-2</v>
      </c>
      <c r="K1008" s="18">
        <v>0.11805493579705426</v>
      </c>
      <c r="L1008" s="18">
        <v>0.27868077837530431</v>
      </c>
      <c r="M1008" s="18">
        <v>16.082536151667984</v>
      </c>
      <c r="N1008" s="18">
        <v>51.56990099595469</v>
      </c>
    </row>
    <row r="1009" spans="1:14" x14ac:dyDescent="0.2">
      <c r="A1009" s="3" t="s">
        <v>31</v>
      </c>
      <c r="B1009" s="3" t="s">
        <v>654</v>
      </c>
      <c r="C1009" s="6"/>
      <c r="D1009" s="6"/>
      <c r="E1009" s="17"/>
      <c r="F1009" s="17"/>
      <c r="G1009" s="8"/>
      <c r="H1009" s="8"/>
      <c r="I1009" s="8"/>
      <c r="J1009" s="8"/>
      <c r="K1009" s="8"/>
      <c r="L1009" s="8"/>
      <c r="M1009" s="8"/>
      <c r="N1009" s="8"/>
    </row>
    <row r="1010" spans="1:14" x14ac:dyDescent="0.2">
      <c r="A1010" s="11" t="s">
        <v>173</v>
      </c>
      <c r="B1010" s="11" t="s">
        <v>655</v>
      </c>
      <c r="C1010" s="12"/>
      <c r="D1010" s="7" t="s">
        <v>234</v>
      </c>
      <c r="E1010" s="20" t="s">
        <v>239</v>
      </c>
      <c r="F1010" s="20"/>
      <c r="G1010" s="13"/>
      <c r="H1010" s="13"/>
      <c r="I1010" s="13"/>
      <c r="J1010" s="13"/>
      <c r="K1010" s="13"/>
      <c r="L1010" s="13"/>
      <c r="M1010" s="13"/>
      <c r="N1010" s="13"/>
    </row>
    <row r="1011" spans="1:14" s="16" customFormat="1" ht="15" x14ac:dyDescent="0.25">
      <c r="A1011" s="3" t="s">
        <v>173</v>
      </c>
      <c r="B1011" s="3" t="s">
        <v>655</v>
      </c>
      <c r="C1011" s="14" t="s">
        <v>202</v>
      </c>
      <c r="D1011" s="15" t="s">
        <v>203</v>
      </c>
      <c r="G1011" s="1">
        <v>148094015.5</v>
      </c>
      <c r="H1011" s="1">
        <v>185265.76</v>
      </c>
      <c r="I1011" s="1">
        <v>5005130</v>
      </c>
      <c r="J1011" s="1">
        <v>1160932.42</v>
      </c>
      <c r="K1011" s="1">
        <v>256939.71</v>
      </c>
      <c r="L1011" s="1">
        <v>1099030</v>
      </c>
      <c r="M1011" s="1">
        <v>12026937.890000002</v>
      </c>
      <c r="N1011" s="1">
        <v>167828251.28</v>
      </c>
    </row>
    <row r="1012" spans="1:14" ht="15" x14ac:dyDescent="0.25">
      <c r="A1012" s="3" t="s">
        <v>173</v>
      </c>
      <c r="B1012" s="3" t="s">
        <v>655</v>
      </c>
      <c r="C1012" s="6" t="s">
        <v>202</v>
      </c>
      <c r="D1012" s="6" t="s">
        <v>698</v>
      </c>
      <c r="E1012" s="17"/>
      <c r="F1012" s="17">
        <v>22681.1</v>
      </c>
      <c r="G1012" s="8">
        <v>6529.4018147267998</v>
      </c>
      <c r="H1012" s="8">
        <v>8.1682881341733875</v>
      </c>
      <c r="I1012" s="8">
        <v>220.67404138247264</v>
      </c>
      <c r="J1012" s="8">
        <v>51.185013954349657</v>
      </c>
      <c r="K1012" s="8">
        <v>11.328361940117544</v>
      </c>
      <c r="L1012" s="8">
        <v>48.455762727557307</v>
      </c>
      <c r="M1012" s="8">
        <v>530.26254855364175</v>
      </c>
      <c r="N1012" s="1">
        <v>7399.4758314191113</v>
      </c>
    </row>
    <row r="1013" spans="1:14" ht="15" x14ac:dyDescent="0.25">
      <c r="A1013" s="3" t="str">
        <f>A1012</f>
        <v>3120</v>
      </c>
      <c r="B1013" s="3" t="str">
        <f t="shared" ref="B1013" si="333">B1012</f>
        <v>WELDGREELEY 6</v>
      </c>
      <c r="C1013" s="6" t="str">
        <f t="shared" ref="C1013" si="334">C1012</f>
        <v xml:space="preserve">$ </v>
      </c>
      <c r="D1013" s="6" t="s">
        <v>699</v>
      </c>
      <c r="F1013" s="17">
        <v>22170</v>
      </c>
      <c r="G1013" s="8">
        <v>6679.9285295444297</v>
      </c>
      <c r="H1013" s="8">
        <v>8.3565972034280556</v>
      </c>
      <c r="I1013" s="8">
        <v>225.76138926477222</v>
      </c>
      <c r="J1013" s="8">
        <v>52.365016689219665</v>
      </c>
      <c r="K1013" s="8">
        <v>11.589522327469552</v>
      </c>
      <c r="L1013" s="8">
        <v>49.572846188543075</v>
      </c>
      <c r="M1013" s="8">
        <v>542.48704961659917</v>
      </c>
      <c r="N1013" s="1">
        <v>7570.0609508344614</v>
      </c>
    </row>
    <row r="1014" spans="1:14" s="19" customFormat="1" x14ac:dyDescent="0.2">
      <c r="A1014" s="3" t="s">
        <v>173</v>
      </c>
      <c r="B1014" s="3" t="s">
        <v>655</v>
      </c>
      <c r="C1014" s="17" t="s">
        <v>201</v>
      </c>
      <c r="D1014" s="2" t="s">
        <v>200</v>
      </c>
      <c r="E1014" s="17"/>
      <c r="F1014" s="17"/>
      <c r="G1014" s="18">
        <v>42.732065494814229</v>
      </c>
      <c r="H1014" s="18">
        <v>5.3457856237725788E-2</v>
      </c>
      <c r="I1014" s="18">
        <v>1.4442146243921621</v>
      </c>
      <c r="J1014" s="18">
        <v>0.33498342278721704</v>
      </c>
      <c r="K1014" s="18">
        <v>7.4139150585315686E-2</v>
      </c>
      <c r="L1014" s="18">
        <v>0.31712167289275567</v>
      </c>
      <c r="M1014" s="18">
        <v>3.4703353534062487</v>
      </c>
      <c r="N1014" s="18">
        <v>48.426317575115654</v>
      </c>
    </row>
    <row r="1015" spans="1:14" x14ac:dyDescent="0.2">
      <c r="A1015" s="3" t="s">
        <v>173</v>
      </c>
      <c r="B1015" s="3" t="s">
        <v>655</v>
      </c>
      <c r="C1015" s="6"/>
      <c r="D1015" s="6"/>
      <c r="E1015" s="17"/>
      <c r="F1015" s="17"/>
      <c r="G1015" s="8"/>
      <c r="H1015" s="8"/>
      <c r="I1015" s="8"/>
      <c r="J1015" s="8"/>
      <c r="K1015" s="8"/>
      <c r="L1015" s="8"/>
      <c r="M1015" s="8"/>
      <c r="N1015" s="8"/>
    </row>
    <row r="1016" spans="1:14" x14ac:dyDescent="0.2">
      <c r="A1016" s="11" t="s">
        <v>65</v>
      </c>
      <c r="B1016" s="11" t="s">
        <v>656</v>
      </c>
      <c r="C1016" s="12"/>
      <c r="D1016" s="7" t="s">
        <v>234</v>
      </c>
      <c r="E1016" s="20" t="s">
        <v>238</v>
      </c>
      <c r="F1016" s="20"/>
      <c r="G1016" s="13"/>
      <c r="H1016" s="13"/>
      <c r="I1016" s="13"/>
      <c r="J1016" s="13"/>
      <c r="K1016" s="13"/>
      <c r="L1016" s="13"/>
      <c r="M1016" s="13"/>
      <c r="N1016" s="13"/>
    </row>
    <row r="1017" spans="1:14" s="16" customFormat="1" ht="15" x14ac:dyDescent="0.25">
      <c r="A1017" s="3" t="s">
        <v>65</v>
      </c>
      <c r="B1017" s="3" t="s">
        <v>656</v>
      </c>
      <c r="C1017" s="14" t="s">
        <v>202</v>
      </c>
      <c r="D1017" s="15" t="s">
        <v>203</v>
      </c>
      <c r="G1017" s="1">
        <v>2002892.58</v>
      </c>
      <c r="H1017" s="1">
        <v>176793</v>
      </c>
      <c r="I1017" s="1">
        <v>0</v>
      </c>
      <c r="J1017" s="1">
        <v>22318.51</v>
      </c>
      <c r="K1017" s="1">
        <v>0</v>
      </c>
      <c r="L1017" s="1">
        <v>137654.35</v>
      </c>
      <c r="M1017" s="1">
        <v>513253.22000000003</v>
      </c>
      <c r="N1017" s="1">
        <v>2852911.66</v>
      </c>
    </row>
    <row r="1018" spans="1:14" ht="15" x14ac:dyDescent="0.25">
      <c r="A1018" s="3" t="s">
        <v>65</v>
      </c>
      <c r="B1018" s="3" t="s">
        <v>656</v>
      </c>
      <c r="C1018" s="6" t="s">
        <v>202</v>
      </c>
      <c r="D1018" s="6" t="s">
        <v>698</v>
      </c>
      <c r="E1018" s="17"/>
      <c r="F1018" s="17">
        <v>1127.3</v>
      </c>
      <c r="G1018" s="8">
        <v>1776.7165616960881</v>
      </c>
      <c r="H1018" s="8">
        <v>156.8287057571188</v>
      </c>
      <c r="I1018" s="8">
        <v>0</v>
      </c>
      <c r="J1018" s="8">
        <v>19.798199237115231</v>
      </c>
      <c r="K1018" s="8">
        <v>0</v>
      </c>
      <c r="L1018" s="8">
        <v>122.1097755699459</v>
      </c>
      <c r="M1018" s="8">
        <v>455.29426062272694</v>
      </c>
      <c r="N1018" s="1">
        <v>2530.7475028829949</v>
      </c>
    </row>
    <row r="1019" spans="1:14" ht="15" x14ac:dyDescent="0.25">
      <c r="A1019" s="3" t="str">
        <f>A1018</f>
        <v>3130</v>
      </c>
      <c r="B1019" s="3" t="str">
        <f t="shared" ref="B1019" si="335">B1018</f>
        <v>WELDPLATTE VALLE</v>
      </c>
      <c r="C1019" s="6" t="str">
        <f t="shared" ref="C1019" si="336">C1018</f>
        <v xml:space="preserve">$ </v>
      </c>
      <c r="D1019" s="6" t="s">
        <v>699</v>
      </c>
      <c r="F1019" s="17">
        <v>1078</v>
      </c>
      <c r="G1019" s="8">
        <v>1857.9708534322822</v>
      </c>
      <c r="H1019" s="8">
        <v>164.00092764378479</v>
      </c>
      <c r="I1019" s="8">
        <v>0</v>
      </c>
      <c r="J1019" s="8">
        <v>20.703627087198516</v>
      </c>
      <c r="K1019" s="8">
        <v>0</v>
      </c>
      <c r="L1019" s="8">
        <v>127.69420222634508</v>
      </c>
      <c r="M1019" s="8">
        <v>476.11615955473098</v>
      </c>
      <c r="N1019" s="1">
        <v>2646.4857699443414</v>
      </c>
    </row>
    <row r="1020" spans="1:14" s="19" customFormat="1" x14ac:dyDescent="0.2">
      <c r="A1020" s="3" t="s">
        <v>65</v>
      </c>
      <c r="B1020" s="3" t="s">
        <v>656</v>
      </c>
      <c r="C1020" s="17" t="s">
        <v>201</v>
      </c>
      <c r="D1020" s="2" t="s">
        <v>200</v>
      </c>
      <c r="E1020" s="17"/>
      <c r="F1020" s="17"/>
      <c r="G1020" s="18">
        <v>9.1325557537686333</v>
      </c>
      <c r="H1020" s="18">
        <v>0.80612008127566082</v>
      </c>
      <c r="I1020" s="18">
        <v>0</v>
      </c>
      <c r="J1020" s="18">
        <v>0.1017653362698277</v>
      </c>
      <c r="K1020" s="18">
        <v>0</v>
      </c>
      <c r="L1020" s="18">
        <v>0.62766023434156482</v>
      </c>
      <c r="M1020" s="18">
        <v>2.340272111573392</v>
      </c>
      <c r="N1020" s="18">
        <v>13.00837351722908</v>
      </c>
    </row>
    <row r="1021" spans="1:14" x14ac:dyDescent="0.2">
      <c r="A1021" s="3" t="s">
        <v>65</v>
      </c>
      <c r="B1021" s="3" t="s">
        <v>656</v>
      </c>
      <c r="C1021" s="6"/>
      <c r="D1021" s="6"/>
      <c r="E1021" s="17"/>
      <c r="F1021" s="17"/>
      <c r="G1021" s="8"/>
      <c r="H1021" s="8"/>
      <c r="I1021" s="8"/>
      <c r="J1021" s="8"/>
      <c r="K1021" s="8"/>
      <c r="L1021" s="8"/>
      <c r="M1021" s="8"/>
      <c r="N1021" s="8"/>
    </row>
    <row r="1022" spans="1:14" x14ac:dyDescent="0.2">
      <c r="A1022" s="21" t="s">
        <v>99</v>
      </c>
      <c r="B1022" s="11" t="s">
        <v>657</v>
      </c>
      <c r="C1022" s="12"/>
      <c r="D1022" s="7" t="s">
        <v>234</v>
      </c>
      <c r="E1022" s="20" t="s">
        <v>716</v>
      </c>
      <c r="F1022" s="20"/>
      <c r="G1022" s="13"/>
      <c r="H1022" s="13"/>
      <c r="I1022" s="13"/>
      <c r="J1022" s="13"/>
      <c r="K1022" s="13"/>
      <c r="L1022" s="13"/>
      <c r="M1022" s="13"/>
      <c r="N1022" s="13"/>
    </row>
    <row r="1023" spans="1:14" s="16" customFormat="1" ht="15" x14ac:dyDescent="0.25">
      <c r="A1023" s="21" t="s">
        <v>99</v>
      </c>
      <c r="B1023" s="3" t="s">
        <v>657</v>
      </c>
      <c r="C1023" s="14" t="s">
        <v>202</v>
      </c>
      <c r="D1023" s="15" t="s">
        <v>203</v>
      </c>
      <c r="G1023" s="1">
        <v>7476512.7000000002</v>
      </c>
      <c r="H1023" s="1">
        <v>20089</v>
      </c>
      <c r="I1023" s="1">
        <v>1101312.53</v>
      </c>
      <c r="J1023" s="1">
        <v>103274.12</v>
      </c>
      <c r="K1023" s="1">
        <v>72091.95</v>
      </c>
      <c r="L1023" s="1">
        <v>255692.42</v>
      </c>
      <c r="M1023" s="1">
        <v>2219914.69</v>
      </c>
      <c r="N1023" s="1">
        <v>11248887.409999998</v>
      </c>
    </row>
    <row r="1024" spans="1:14" ht="15" x14ac:dyDescent="0.25">
      <c r="A1024" s="21" t="s">
        <v>99</v>
      </c>
      <c r="B1024" s="3" t="s">
        <v>657</v>
      </c>
      <c r="C1024" s="6" t="s">
        <v>202</v>
      </c>
      <c r="D1024" s="6" t="s">
        <v>698</v>
      </c>
      <c r="E1024" s="17"/>
      <c r="F1024" s="17">
        <v>2365</v>
      </c>
      <c r="G1024" s="8">
        <v>3161.3161522198734</v>
      </c>
      <c r="H1024" s="8">
        <v>8.4942917547568708</v>
      </c>
      <c r="I1024" s="8">
        <v>465.67126004228334</v>
      </c>
      <c r="J1024" s="8">
        <v>43.667704016913319</v>
      </c>
      <c r="K1024" s="8">
        <v>30.482854122621564</v>
      </c>
      <c r="L1024" s="8">
        <v>108.11518816067654</v>
      </c>
      <c r="M1024" s="8">
        <v>938.65314587737839</v>
      </c>
      <c r="N1024" s="1">
        <v>4756.4005961945022</v>
      </c>
    </row>
    <row r="1025" spans="1:14" ht="15" x14ac:dyDescent="0.25">
      <c r="A1025" s="3" t="str">
        <f>A1024</f>
        <v>3140</v>
      </c>
      <c r="B1025" s="3" t="str">
        <f t="shared" ref="B1025" si="337">B1024</f>
        <v xml:space="preserve">WELDWELD COUNTY </v>
      </c>
      <c r="C1025" s="6" t="str">
        <f t="shared" ref="C1025" si="338">C1024</f>
        <v xml:space="preserve">$ </v>
      </c>
      <c r="D1025" s="6" t="s">
        <v>699</v>
      </c>
      <c r="F1025" s="17">
        <v>2482</v>
      </c>
      <c r="G1025" s="8">
        <v>3012.2935938759065</v>
      </c>
      <c r="H1025" s="8">
        <v>8.0938759065269945</v>
      </c>
      <c r="I1025" s="8">
        <v>443.71979452054796</v>
      </c>
      <c r="J1025" s="8">
        <v>41.60923448831587</v>
      </c>
      <c r="K1025" s="8">
        <v>29.045910556003221</v>
      </c>
      <c r="L1025" s="8">
        <v>103.01870265914586</v>
      </c>
      <c r="M1025" s="8">
        <v>894.40559629331187</v>
      </c>
      <c r="N1025" s="1">
        <v>4532.1867082997578</v>
      </c>
    </row>
    <row r="1026" spans="1:14" s="19" customFormat="1" x14ac:dyDescent="0.2">
      <c r="A1026" s="21" t="s">
        <v>99</v>
      </c>
      <c r="B1026" s="3" t="s">
        <v>657</v>
      </c>
      <c r="C1026" s="17" t="s">
        <v>201</v>
      </c>
      <c r="D1026" s="2" t="s">
        <v>200</v>
      </c>
      <c r="E1026" s="17"/>
      <c r="F1026" s="17"/>
      <c r="G1026" s="18">
        <v>17.695742062700688</v>
      </c>
      <c r="H1026" s="18">
        <v>4.7547536740972056E-2</v>
      </c>
      <c r="I1026" s="18">
        <v>2.606635371769022</v>
      </c>
      <c r="J1026" s="18">
        <v>0.24443377047595979</v>
      </c>
      <c r="K1026" s="18">
        <v>0.17063042666898898</v>
      </c>
      <c r="L1026" s="18">
        <v>0.60518416717298307</v>
      </c>
      <c r="M1026" s="18">
        <v>5.2541926071282079</v>
      </c>
      <c r="N1026" s="18">
        <v>26.624365942656819</v>
      </c>
    </row>
    <row r="1027" spans="1:14" x14ac:dyDescent="0.2">
      <c r="A1027" s="21" t="s">
        <v>99</v>
      </c>
      <c r="B1027" s="3" t="s">
        <v>657</v>
      </c>
      <c r="C1027" s="6"/>
      <c r="D1027" s="6"/>
      <c r="E1027" s="17"/>
      <c r="F1027" s="17"/>
      <c r="G1027" s="8"/>
      <c r="H1027" s="8"/>
      <c r="I1027" s="8"/>
      <c r="J1027" s="8"/>
      <c r="K1027" s="8"/>
      <c r="L1027" s="8"/>
      <c r="M1027" s="8"/>
      <c r="N1027" s="8"/>
    </row>
    <row r="1028" spans="1:14" x14ac:dyDescent="0.2">
      <c r="A1028" s="11" t="s">
        <v>172</v>
      </c>
      <c r="B1028" s="11" t="s">
        <v>658</v>
      </c>
      <c r="C1028" s="12"/>
      <c r="D1028" s="7" t="s">
        <v>234</v>
      </c>
      <c r="E1028" s="20" t="s">
        <v>237</v>
      </c>
      <c r="F1028" s="20"/>
      <c r="G1028" s="13"/>
      <c r="H1028" s="13"/>
      <c r="I1028" s="13"/>
      <c r="J1028" s="13"/>
      <c r="K1028" s="13"/>
      <c r="L1028" s="13"/>
      <c r="M1028" s="13"/>
      <c r="N1028" s="13"/>
    </row>
    <row r="1029" spans="1:14" s="16" customFormat="1" ht="15" x14ac:dyDescent="0.25">
      <c r="A1029" s="3" t="s">
        <v>172</v>
      </c>
      <c r="B1029" s="3" t="s">
        <v>658</v>
      </c>
      <c r="C1029" s="14" t="s">
        <v>202</v>
      </c>
      <c r="D1029" s="15" t="s">
        <v>203</v>
      </c>
      <c r="G1029" s="1">
        <v>3399679.82</v>
      </c>
      <c r="H1029" s="1">
        <v>31955</v>
      </c>
      <c r="I1029" s="1">
        <v>0</v>
      </c>
      <c r="J1029" s="1">
        <v>36043.149999999994</v>
      </c>
      <c r="K1029" s="1">
        <v>0</v>
      </c>
      <c r="L1029" s="1">
        <v>149466.6</v>
      </c>
      <c r="M1029" s="1">
        <v>677130.78999999992</v>
      </c>
      <c r="N1029" s="1">
        <v>4294275.3599999994</v>
      </c>
    </row>
    <row r="1030" spans="1:14" ht="15" x14ac:dyDescent="0.25">
      <c r="A1030" s="3" t="s">
        <v>172</v>
      </c>
      <c r="B1030" s="3" t="s">
        <v>658</v>
      </c>
      <c r="C1030" s="6" t="s">
        <v>202</v>
      </c>
      <c r="D1030" s="6" t="s">
        <v>698</v>
      </c>
      <c r="E1030" s="17"/>
      <c r="F1030" s="17">
        <v>1041.5</v>
      </c>
      <c r="G1030" s="8">
        <v>3264.2149015842533</v>
      </c>
      <c r="H1030" s="8">
        <v>30.681709073451753</v>
      </c>
      <c r="I1030" s="8">
        <v>0</v>
      </c>
      <c r="J1030" s="8">
        <v>34.606961113778198</v>
      </c>
      <c r="K1030" s="8">
        <v>0</v>
      </c>
      <c r="L1030" s="8">
        <v>143.51089774363899</v>
      </c>
      <c r="M1030" s="8">
        <v>650.14958233317327</v>
      </c>
      <c r="N1030" s="1">
        <v>4123.1640518482955</v>
      </c>
    </row>
    <row r="1031" spans="1:14" ht="15" x14ac:dyDescent="0.25">
      <c r="A1031" s="3" t="str">
        <f>A1030</f>
        <v>3145</v>
      </c>
      <c r="B1031" s="3" t="str">
        <f t="shared" ref="B1031" si="339">B1030</f>
        <v>WELDAULT-HIGHLAN</v>
      </c>
      <c r="C1031" s="6" t="str">
        <f t="shared" ref="C1031" si="340">C1030</f>
        <v xml:space="preserve">$ </v>
      </c>
      <c r="D1031" s="6" t="s">
        <v>699</v>
      </c>
      <c r="F1031" s="17">
        <v>1013</v>
      </c>
      <c r="G1031" s="8">
        <v>3356.0511549851922</v>
      </c>
      <c r="H1031" s="8">
        <v>31.544916090819349</v>
      </c>
      <c r="I1031" s="8">
        <v>0</v>
      </c>
      <c r="J1031" s="8">
        <v>35.580602171767026</v>
      </c>
      <c r="K1031" s="8">
        <v>0</v>
      </c>
      <c r="L1031" s="8">
        <v>147.54846989141166</v>
      </c>
      <c r="M1031" s="8">
        <v>668.44105626850933</v>
      </c>
      <c r="N1031" s="1">
        <v>4239.1661994076994</v>
      </c>
    </row>
    <row r="1032" spans="1:14" s="19" customFormat="1" x14ac:dyDescent="0.2">
      <c r="A1032" s="3" t="s">
        <v>172</v>
      </c>
      <c r="B1032" s="3" t="s">
        <v>658</v>
      </c>
      <c r="C1032" s="17" t="s">
        <v>201</v>
      </c>
      <c r="D1032" s="2" t="s">
        <v>200</v>
      </c>
      <c r="E1032" s="17"/>
      <c r="F1032" s="17"/>
      <c r="G1032" s="18">
        <v>23.136186603089282</v>
      </c>
      <c r="H1032" s="18">
        <v>0.2174666092237233</v>
      </c>
      <c r="I1032" s="18">
        <v>0</v>
      </c>
      <c r="J1032" s="18">
        <v>0.24528811191494418</v>
      </c>
      <c r="K1032" s="18">
        <v>0</v>
      </c>
      <c r="L1032" s="18">
        <v>1.0171802439117059</v>
      </c>
      <c r="M1032" s="18">
        <v>4.6081469848937893</v>
      </c>
      <c r="N1032" s="18">
        <v>29.22426855303344</v>
      </c>
    </row>
    <row r="1033" spans="1:14" x14ac:dyDescent="0.2">
      <c r="A1033" s="3" t="s">
        <v>172</v>
      </c>
      <c r="B1033" s="3" t="s">
        <v>658</v>
      </c>
      <c r="C1033" s="6"/>
      <c r="D1033" s="6"/>
      <c r="E1033" s="17"/>
      <c r="F1033" s="17"/>
      <c r="G1033" s="8"/>
      <c r="H1033" s="8"/>
      <c r="I1033" s="8"/>
      <c r="J1033" s="8"/>
      <c r="K1033" s="8"/>
      <c r="L1033" s="8"/>
      <c r="M1033" s="8"/>
      <c r="N1033" s="8"/>
    </row>
    <row r="1034" spans="1:14" x14ac:dyDescent="0.2">
      <c r="A1034" s="11" t="s">
        <v>146</v>
      </c>
      <c r="B1034" s="11" t="s">
        <v>659</v>
      </c>
      <c r="C1034" s="12"/>
      <c r="D1034" s="7" t="s">
        <v>234</v>
      </c>
      <c r="E1034" s="20" t="s">
        <v>236</v>
      </c>
      <c r="F1034" s="20"/>
      <c r="G1034" s="13"/>
      <c r="H1034" s="13"/>
      <c r="I1034" s="13"/>
      <c r="J1034" s="13"/>
      <c r="K1034" s="13"/>
      <c r="L1034" s="13"/>
      <c r="M1034" s="13"/>
      <c r="N1034" s="13"/>
    </row>
    <row r="1035" spans="1:14" s="16" customFormat="1" ht="15" x14ac:dyDescent="0.25">
      <c r="A1035" s="3" t="s">
        <v>146</v>
      </c>
      <c r="B1035" s="3" t="s">
        <v>659</v>
      </c>
      <c r="C1035" s="14" t="s">
        <v>202</v>
      </c>
      <c r="D1035" s="15" t="s">
        <v>203</v>
      </c>
      <c r="G1035" s="1">
        <v>1000303.6</v>
      </c>
      <c r="H1035" s="1">
        <v>30484</v>
      </c>
      <c r="I1035" s="1">
        <v>0</v>
      </c>
      <c r="J1035" s="1">
        <v>0</v>
      </c>
      <c r="K1035" s="1">
        <v>0</v>
      </c>
      <c r="L1035" s="1">
        <v>28458.959999999999</v>
      </c>
      <c r="M1035" s="1">
        <v>117849.45</v>
      </c>
      <c r="N1035" s="1">
        <v>1177096.01</v>
      </c>
    </row>
    <row r="1036" spans="1:14" ht="15" x14ac:dyDescent="0.25">
      <c r="A1036" s="3" t="s">
        <v>146</v>
      </c>
      <c r="B1036" s="3" t="s">
        <v>659</v>
      </c>
      <c r="C1036" s="6" t="s">
        <v>202</v>
      </c>
      <c r="D1036" s="6" t="s">
        <v>698</v>
      </c>
      <c r="E1036" s="17"/>
      <c r="F1036" s="17">
        <v>182.5</v>
      </c>
      <c r="G1036" s="8">
        <v>5481.1156164383565</v>
      </c>
      <c r="H1036" s="8">
        <v>167.03561643835616</v>
      </c>
      <c r="I1036" s="8">
        <v>0</v>
      </c>
      <c r="J1036" s="8">
        <v>0</v>
      </c>
      <c r="K1036" s="8">
        <v>0</v>
      </c>
      <c r="L1036" s="8">
        <v>155.93950684931505</v>
      </c>
      <c r="M1036" s="8">
        <v>645.75041095890413</v>
      </c>
      <c r="N1036" s="1">
        <v>6449.8411506849316</v>
      </c>
    </row>
    <row r="1037" spans="1:14" ht="15" x14ac:dyDescent="0.25">
      <c r="A1037" s="3" t="str">
        <f>A1036</f>
        <v>3146</v>
      </c>
      <c r="B1037" s="3" t="str">
        <f t="shared" ref="B1037" si="341">B1036</f>
        <v>WELDBRIGGSDALE R</v>
      </c>
      <c r="C1037" s="6" t="str">
        <f t="shared" ref="C1037" si="342">C1036</f>
        <v xml:space="preserve">$ </v>
      </c>
      <c r="D1037" s="6" t="s">
        <v>699</v>
      </c>
      <c r="F1037" s="17">
        <v>186</v>
      </c>
      <c r="G1037" s="8">
        <v>5377.9763440860215</v>
      </c>
      <c r="H1037" s="8">
        <v>163.89247311827958</v>
      </c>
      <c r="I1037" s="8">
        <v>0</v>
      </c>
      <c r="J1037" s="8">
        <v>0</v>
      </c>
      <c r="K1037" s="8">
        <v>0</v>
      </c>
      <c r="L1037" s="8">
        <v>153.00516129032258</v>
      </c>
      <c r="M1037" s="8">
        <v>633.59919354838712</v>
      </c>
      <c r="N1037" s="1">
        <v>6328.4731720430109</v>
      </c>
    </row>
    <row r="1038" spans="1:14" s="19" customFormat="1" x14ac:dyDescent="0.2">
      <c r="A1038" s="3" t="s">
        <v>146</v>
      </c>
      <c r="B1038" s="3" t="s">
        <v>659</v>
      </c>
      <c r="C1038" s="17" t="s">
        <v>201</v>
      </c>
      <c r="D1038" s="2" t="s">
        <v>200</v>
      </c>
      <c r="E1038" s="17"/>
      <c r="F1038" s="17"/>
      <c r="G1038" s="18">
        <v>20.716064093867505</v>
      </c>
      <c r="H1038" s="18">
        <v>0.63131683004785466</v>
      </c>
      <c r="I1038" s="18">
        <v>0</v>
      </c>
      <c r="J1038" s="18">
        <v>0</v>
      </c>
      <c r="K1038" s="18">
        <v>0</v>
      </c>
      <c r="L1038" s="18">
        <v>0.58937870403026804</v>
      </c>
      <c r="M1038" s="18">
        <v>2.4406357826034357</v>
      </c>
      <c r="N1038" s="18">
        <v>24.377395410549067</v>
      </c>
    </row>
    <row r="1039" spans="1:14" x14ac:dyDescent="0.2">
      <c r="A1039" s="3" t="s">
        <v>146</v>
      </c>
      <c r="B1039" s="3" t="s">
        <v>659</v>
      </c>
      <c r="C1039" s="6"/>
      <c r="D1039" s="6"/>
      <c r="E1039" s="17"/>
      <c r="F1039" s="17"/>
      <c r="G1039" s="8"/>
      <c r="H1039" s="8"/>
      <c r="I1039" s="8"/>
      <c r="J1039" s="8"/>
      <c r="K1039" s="8"/>
      <c r="L1039" s="8"/>
      <c r="M1039" s="8"/>
      <c r="N1039" s="8"/>
    </row>
    <row r="1040" spans="1:14" x14ac:dyDescent="0.2">
      <c r="A1040" s="11" t="s">
        <v>69</v>
      </c>
      <c r="B1040" s="11" t="s">
        <v>660</v>
      </c>
      <c r="C1040" s="12"/>
      <c r="D1040" s="7" t="s">
        <v>234</v>
      </c>
      <c r="E1040" s="20" t="s">
        <v>235</v>
      </c>
      <c r="F1040" s="20"/>
      <c r="G1040" s="13"/>
      <c r="H1040" s="13"/>
      <c r="I1040" s="13"/>
      <c r="J1040" s="13"/>
      <c r="K1040" s="13"/>
      <c r="L1040" s="13"/>
      <c r="M1040" s="13"/>
      <c r="N1040" s="13"/>
    </row>
    <row r="1041" spans="1:14" s="16" customFormat="1" ht="15" x14ac:dyDescent="0.25">
      <c r="A1041" s="3" t="s">
        <v>69</v>
      </c>
      <c r="B1041" s="3" t="s">
        <v>660</v>
      </c>
      <c r="C1041" s="14" t="s">
        <v>202</v>
      </c>
      <c r="D1041" s="15" t="s">
        <v>203</v>
      </c>
      <c r="G1041" s="1">
        <v>1629067.27</v>
      </c>
      <c r="H1041" s="1">
        <v>4071</v>
      </c>
      <c r="I1041" s="1">
        <v>0</v>
      </c>
      <c r="J1041" s="1">
        <v>365.88</v>
      </c>
      <c r="K1041" s="1">
        <v>0</v>
      </c>
      <c r="L1041" s="1">
        <v>35569.919999999998</v>
      </c>
      <c r="M1041" s="1">
        <v>145136.08999999997</v>
      </c>
      <c r="N1041" s="1">
        <v>1814210.1599999997</v>
      </c>
    </row>
    <row r="1042" spans="1:14" ht="15" x14ac:dyDescent="0.25">
      <c r="A1042" s="3" t="s">
        <v>69</v>
      </c>
      <c r="B1042" s="3" t="s">
        <v>660</v>
      </c>
      <c r="C1042" s="6" t="s">
        <v>202</v>
      </c>
      <c r="D1042" s="6" t="s">
        <v>698</v>
      </c>
      <c r="E1042" s="17"/>
      <c r="F1042" s="17">
        <v>204</v>
      </c>
      <c r="G1042" s="8">
        <v>7985.6238725490193</v>
      </c>
      <c r="H1042" s="8">
        <v>19.955882352941178</v>
      </c>
      <c r="I1042" s="8">
        <v>0</v>
      </c>
      <c r="J1042" s="8">
        <v>1.7935294117647058</v>
      </c>
      <c r="K1042" s="8">
        <v>0</v>
      </c>
      <c r="L1042" s="8">
        <v>174.36235294117645</v>
      </c>
      <c r="M1042" s="8">
        <v>711.45142156862732</v>
      </c>
      <c r="N1042" s="1">
        <v>8893.187058823527</v>
      </c>
    </row>
    <row r="1043" spans="1:14" ht="15" x14ac:dyDescent="0.25">
      <c r="A1043" s="3" t="str">
        <f>A1042</f>
        <v>3147</v>
      </c>
      <c r="B1043" s="3" t="str">
        <f t="shared" ref="B1043" si="343">B1042</f>
        <v>WELDPRAIRIE RE-1</v>
      </c>
      <c r="C1043" s="6" t="str">
        <f t="shared" ref="C1043" si="344">C1042</f>
        <v xml:space="preserve">$ </v>
      </c>
      <c r="D1043" s="6" t="s">
        <v>699</v>
      </c>
      <c r="F1043" s="17">
        <v>191</v>
      </c>
      <c r="G1043" s="8">
        <v>8529.1480104712045</v>
      </c>
      <c r="H1043" s="8">
        <v>21.31413612565445</v>
      </c>
      <c r="I1043" s="8">
        <v>0</v>
      </c>
      <c r="J1043" s="8">
        <v>1.9156020942408376</v>
      </c>
      <c r="K1043" s="8">
        <v>0</v>
      </c>
      <c r="L1043" s="8">
        <v>186.22994764397905</v>
      </c>
      <c r="M1043" s="8">
        <v>759.87481675392655</v>
      </c>
      <c r="N1043" s="1">
        <v>9498.482513089004</v>
      </c>
    </row>
    <row r="1044" spans="1:14" s="19" customFormat="1" x14ac:dyDescent="0.2">
      <c r="A1044" s="3" t="s">
        <v>69</v>
      </c>
      <c r="B1044" s="3" t="s">
        <v>660</v>
      </c>
      <c r="C1044" s="17" t="s">
        <v>201</v>
      </c>
      <c r="D1044" s="2" t="s">
        <v>200</v>
      </c>
      <c r="E1044" s="17"/>
      <c r="F1044" s="17"/>
      <c r="G1044" s="18">
        <v>43.259405062700687</v>
      </c>
      <c r="H1044" s="18">
        <v>0.10810421475735284</v>
      </c>
      <c r="I1044" s="18">
        <v>0</v>
      </c>
      <c r="J1044" s="18">
        <v>9.7158364272710036E-3</v>
      </c>
      <c r="K1044" s="18">
        <v>0</v>
      </c>
      <c r="L1044" s="18">
        <v>0.94454882598424461</v>
      </c>
      <c r="M1044" s="18">
        <v>3.8540464363553144</v>
      </c>
      <c r="N1044" s="18">
        <v>48.175820376224863</v>
      </c>
    </row>
    <row r="1045" spans="1:14" x14ac:dyDescent="0.2">
      <c r="A1045" s="3" t="s">
        <v>69</v>
      </c>
      <c r="B1045" s="3" t="s">
        <v>660</v>
      </c>
      <c r="C1045" s="6"/>
      <c r="D1045" s="6"/>
      <c r="E1045" s="17"/>
      <c r="F1045" s="17"/>
      <c r="G1045" s="8"/>
      <c r="H1045" s="8"/>
      <c r="I1045" s="8"/>
      <c r="J1045" s="8"/>
      <c r="K1045" s="8"/>
      <c r="L1045" s="8"/>
      <c r="M1045" s="8"/>
      <c r="N1045" s="8"/>
    </row>
    <row r="1046" spans="1:14" x14ac:dyDescent="0.2">
      <c r="A1046" s="11" t="s">
        <v>187</v>
      </c>
      <c r="B1046" s="11" t="s">
        <v>661</v>
      </c>
      <c r="C1046" s="12"/>
      <c r="D1046" s="7" t="s">
        <v>234</v>
      </c>
      <c r="E1046" s="20" t="s">
        <v>233</v>
      </c>
      <c r="F1046" s="20"/>
      <c r="G1046" s="13"/>
      <c r="H1046" s="13"/>
      <c r="I1046" s="13"/>
      <c r="J1046" s="13"/>
      <c r="K1046" s="13"/>
      <c r="L1046" s="13"/>
      <c r="M1046" s="13"/>
      <c r="N1046" s="13"/>
    </row>
    <row r="1047" spans="1:14" s="16" customFormat="1" ht="15" x14ac:dyDescent="0.25">
      <c r="A1047" s="3" t="s">
        <v>187</v>
      </c>
      <c r="B1047" s="3" t="s">
        <v>661</v>
      </c>
      <c r="C1047" s="14" t="s">
        <v>202</v>
      </c>
      <c r="D1047" s="15" t="s">
        <v>203</v>
      </c>
      <c r="G1047" s="1">
        <v>0</v>
      </c>
      <c r="H1047" s="1">
        <v>24197</v>
      </c>
      <c r="I1047" s="1">
        <v>0</v>
      </c>
      <c r="J1047" s="1">
        <v>0</v>
      </c>
      <c r="K1047" s="1">
        <v>0</v>
      </c>
      <c r="L1047" s="1">
        <v>37057.160000000003</v>
      </c>
      <c r="M1047" s="1">
        <v>-8915.9100000000108</v>
      </c>
      <c r="N1047" s="1">
        <v>52338.249999999993</v>
      </c>
    </row>
    <row r="1048" spans="1:14" ht="15" x14ac:dyDescent="0.25">
      <c r="A1048" s="3" t="s">
        <v>187</v>
      </c>
      <c r="B1048" s="3" t="s">
        <v>661</v>
      </c>
      <c r="C1048" s="6" t="s">
        <v>202</v>
      </c>
      <c r="D1048" s="6" t="s">
        <v>698</v>
      </c>
      <c r="E1048" s="17"/>
      <c r="F1048" s="17">
        <v>70.3</v>
      </c>
      <c r="G1048" s="8">
        <v>0</v>
      </c>
      <c r="H1048" s="8">
        <v>344.1963015647226</v>
      </c>
      <c r="I1048" s="8">
        <v>0</v>
      </c>
      <c r="J1048" s="8">
        <v>0</v>
      </c>
      <c r="K1048" s="8">
        <v>0</v>
      </c>
      <c r="L1048" s="8">
        <v>527.12887624466578</v>
      </c>
      <c r="M1048" s="8">
        <v>-126.82660028449519</v>
      </c>
      <c r="N1048" s="1">
        <v>744.49857752489322</v>
      </c>
    </row>
    <row r="1049" spans="1:14" ht="15" x14ac:dyDescent="0.25">
      <c r="A1049" s="3" t="str">
        <f>A1048</f>
        <v>3148</v>
      </c>
      <c r="B1049" s="3" t="str">
        <f t="shared" ref="B1049" si="345">B1048</f>
        <v>WELDPAWNEE RE-12</v>
      </c>
      <c r="C1049" s="6" t="str">
        <f t="shared" ref="C1049" si="346">C1048</f>
        <v xml:space="preserve">$ </v>
      </c>
      <c r="D1049" s="6" t="s">
        <v>699</v>
      </c>
      <c r="F1049" s="17">
        <v>70</v>
      </c>
      <c r="G1049" s="8">
        <v>0</v>
      </c>
      <c r="H1049" s="8">
        <v>345.67142857142858</v>
      </c>
      <c r="I1049" s="8">
        <v>0</v>
      </c>
      <c r="J1049" s="8">
        <v>0</v>
      </c>
      <c r="K1049" s="8">
        <v>0</v>
      </c>
      <c r="L1049" s="8">
        <v>529.38800000000003</v>
      </c>
      <c r="M1049" s="8">
        <v>-127.37014285714301</v>
      </c>
      <c r="N1049" s="1">
        <v>747.68928571428557</v>
      </c>
    </row>
    <row r="1050" spans="1:14" s="19" customFormat="1" x14ac:dyDescent="0.2">
      <c r="A1050" s="3" t="s">
        <v>187</v>
      </c>
      <c r="B1050" s="3" t="s">
        <v>661</v>
      </c>
      <c r="C1050" s="17" t="s">
        <v>201</v>
      </c>
      <c r="D1050" s="2" t="s">
        <v>200</v>
      </c>
      <c r="E1050" s="17"/>
      <c r="F1050" s="17"/>
      <c r="G1050" s="18">
        <v>0</v>
      </c>
      <c r="H1050" s="18">
        <v>1.0341998217066346</v>
      </c>
      <c r="I1050" s="18">
        <v>0</v>
      </c>
      <c r="J1050" s="18">
        <v>0</v>
      </c>
      <c r="K1050" s="18">
        <v>0</v>
      </c>
      <c r="L1050" s="18">
        <v>1.5838537118218887</v>
      </c>
      <c r="M1050" s="18">
        <v>-0.38107337820194292</v>
      </c>
      <c r="N1050" s="18">
        <v>2.2369801553265805</v>
      </c>
    </row>
    <row r="1051" spans="1:14" x14ac:dyDescent="0.2">
      <c r="A1051" s="3" t="s">
        <v>187</v>
      </c>
      <c r="B1051" s="3" t="s">
        <v>661</v>
      </c>
      <c r="C1051" s="6"/>
      <c r="D1051" s="6"/>
      <c r="E1051" s="17"/>
      <c r="F1051" s="17"/>
      <c r="G1051" s="8"/>
      <c r="H1051" s="8"/>
      <c r="I1051" s="8"/>
      <c r="J1051" s="8"/>
      <c r="K1051" s="8"/>
      <c r="L1051" s="8"/>
      <c r="M1051" s="8"/>
      <c r="N1051" s="8"/>
    </row>
    <row r="1052" spans="1:14" x14ac:dyDescent="0.2">
      <c r="A1052" s="11" t="s">
        <v>49</v>
      </c>
      <c r="B1052" s="11" t="s">
        <v>662</v>
      </c>
      <c r="C1052" s="12"/>
      <c r="D1052" s="7" t="s">
        <v>229</v>
      </c>
      <c r="E1052" s="20" t="s">
        <v>232</v>
      </c>
      <c r="F1052" s="20"/>
      <c r="G1052" s="13"/>
      <c r="H1052" s="13"/>
      <c r="I1052" s="13"/>
      <c r="J1052" s="13"/>
      <c r="K1052" s="13"/>
      <c r="L1052" s="13"/>
      <c r="M1052" s="13"/>
      <c r="N1052" s="13"/>
    </row>
    <row r="1053" spans="1:14" s="16" customFormat="1" ht="15" x14ac:dyDescent="0.25">
      <c r="A1053" s="3" t="s">
        <v>49</v>
      </c>
      <c r="B1053" s="3" t="s">
        <v>662</v>
      </c>
      <c r="C1053" s="14" t="s">
        <v>202</v>
      </c>
      <c r="D1053" s="15" t="s">
        <v>203</v>
      </c>
      <c r="G1053" s="1">
        <v>6058713.29</v>
      </c>
      <c r="H1053" s="1">
        <v>21093</v>
      </c>
      <c r="I1053" s="1">
        <v>0</v>
      </c>
      <c r="J1053" s="1">
        <v>58906.48</v>
      </c>
      <c r="K1053" s="1">
        <v>0</v>
      </c>
      <c r="L1053" s="1">
        <v>41240.57</v>
      </c>
      <c r="M1053" s="1">
        <v>7126861.5899999999</v>
      </c>
      <c r="N1053" s="1">
        <v>13306814.93</v>
      </c>
    </row>
    <row r="1054" spans="1:14" ht="15" x14ac:dyDescent="0.25">
      <c r="A1054" s="3" t="s">
        <v>49</v>
      </c>
      <c r="B1054" s="3" t="s">
        <v>662</v>
      </c>
      <c r="C1054" s="6" t="s">
        <v>202</v>
      </c>
      <c r="D1054" s="6" t="s">
        <v>698</v>
      </c>
      <c r="E1054" s="17"/>
      <c r="F1054" s="17">
        <v>853.8</v>
      </c>
      <c r="G1054" s="8">
        <v>7096.1739166081052</v>
      </c>
      <c r="H1054" s="8">
        <v>24.704848910751934</v>
      </c>
      <c r="I1054" s="8">
        <v>0</v>
      </c>
      <c r="J1054" s="8">
        <v>68.993300538767869</v>
      </c>
      <c r="K1054" s="8">
        <v>0</v>
      </c>
      <c r="L1054" s="8">
        <v>48.302377605996725</v>
      </c>
      <c r="M1054" s="8">
        <v>8347.2260365425154</v>
      </c>
      <c r="N1054" s="1">
        <v>15585.400480206137</v>
      </c>
    </row>
    <row r="1055" spans="1:14" ht="15" x14ac:dyDescent="0.25">
      <c r="A1055" s="3" t="str">
        <f>A1054</f>
        <v>3200</v>
      </c>
      <c r="B1055" s="3" t="str">
        <f t="shared" ref="B1055" si="347">B1054</f>
        <v>YUMAYUMA 1</v>
      </c>
      <c r="C1055" s="6" t="str">
        <f t="shared" ref="C1055" si="348">C1054</f>
        <v xml:space="preserve">$ </v>
      </c>
      <c r="D1055" s="6" t="s">
        <v>699</v>
      </c>
      <c r="F1055" s="17">
        <v>876</v>
      </c>
      <c r="G1055" s="8">
        <v>6916.3393721461189</v>
      </c>
      <c r="H1055" s="8">
        <v>24.078767123287673</v>
      </c>
      <c r="I1055" s="8">
        <v>0</v>
      </c>
      <c r="J1055" s="8">
        <v>67.244840182648403</v>
      </c>
      <c r="K1055" s="8">
        <v>0</v>
      </c>
      <c r="L1055" s="8">
        <v>47.078276255707763</v>
      </c>
      <c r="M1055" s="8">
        <v>8135.6867465753421</v>
      </c>
      <c r="N1055" s="1">
        <v>15190.428002283104</v>
      </c>
    </row>
    <row r="1056" spans="1:14" s="19" customFormat="1" x14ac:dyDescent="0.2">
      <c r="A1056" s="3" t="s">
        <v>49</v>
      </c>
      <c r="B1056" s="3" t="s">
        <v>662</v>
      </c>
      <c r="C1056" s="17" t="s">
        <v>201</v>
      </c>
      <c r="D1056" s="2" t="s">
        <v>200</v>
      </c>
      <c r="E1056" s="17"/>
      <c r="F1056" s="17"/>
      <c r="G1056" s="18">
        <v>29.343993329319563</v>
      </c>
      <c r="H1056" s="18">
        <v>0.10215912548905869</v>
      </c>
      <c r="I1056" s="18">
        <v>0</v>
      </c>
      <c r="J1056" s="18">
        <v>0.28530007502198479</v>
      </c>
      <c r="K1056" s="18">
        <v>0</v>
      </c>
      <c r="L1056" s="18">
        <v>0.19973927681554585</v>
      </c>
      <c r="M1056" s="18">
        <v>34.517325535294283</v>
      </c>
      <c r="N1056" s="18">
        <v>64.44851734194043</v>
      </c>
    </row>
    <row r="1057" spans="1:14" x14ac:dyDescent="0.2">
      <c r="A1057" s="3" t="s">
        <v>49</v>
      </c>
      <c r="B1057" s="3" t="s">
        <v>662</v>
      </c>
      <c r="C1057" s="6"/>
      <c r="D1057" s="6"/>
      <c r="E1057" s="17"/>
      <c r="F1057" s="17"/>
      <c r="G1057" s="8"/>
      <c r="H1057" s="8"/>
      <c r="I1057" s="8"/>
      <c r="J1057" s="8"/>
      <c r="K1057" s="8"/>
      <c r="L1057" s="8"/>
      <c r="M1057" s="8"/>
      <c r="N1057" s="8"/>
    </row>
    <row r="1058" spans="1:14" x14ac:dyDescent="0.2">
      <c r="A1058" s="11" t="s">
        <v>22</v>
      </c>
      <c r="B1058" s="11" t="s">
        <v>663</v>
      </c>
      <c r="C1058" s="12"/>
      <c r="D1058" s="7" t="s">
        <v>229</v>
      </c>
      <c r="E1058" s="20" t="s">
        <v>231</v>
      </c>
      <c r="F1058" s="20"/>
      <c r="G1058" s="13"/>
      <c r="H1058" s="13"/>
      <c r="I1058" s="13"/>
      <c r="J1058" s="13"/>
      <c r="K1058" s="13"/>
      <c r="L1058" s="13"/>
      <c r="M1058" s="13"/>
      <c r="N1058" s="13"/>
    </row>
    <row r="1059" spans="1:14" s="16" customFormat="1" ht="15" x14ac:dyDescent="0.25">
      <c r="A1059" s="3" t="s">
        <v>22</v>
      </c>
      <c r="B1059" s="3" t="s">
        <v>663</v>
      </c>
      <c r="C1059" s="14" t="s">
        <v>202</v>
      </c>
      <c r="D1059" s="15" t="s">
        <v>203</v>
      </c>
      <c r="G1059" s="1">
        <v>5079700.99</v>
      </c>
      <c r="H1059" s="1">
        <v>22614</v>
      </c>
      <c r="I1059" s="1">
        <v>0</v>
      </c>
      <c r="J1059" s="1">
        <v>33660.870000000003</v>
      </c>
      <c r="K1059" s="1">
        <v>0</v>
      </c>
      <c r="L1059" s="1">
        <v>108571.91</v>
      </c>
      <c r="M1059" s="1">
        <v>631881.99</v>
      </c>
      <c r="N1059" s="1">
        <v>5876429.7600000007</v>
      </c>
    </row>
    <row r="1060" spans="1:14" ht="15" x14ac:dyDescent="0.25">
      <c r="A1060" s="3" t="s">
        <v>22</v>
      </c>
      <c r="B1060" s="3" t="s">
        <v>663</v>
      </c>
      <c r="C1060" s="6" t="s">
        <v>202</v>
      </c>
      <c r="D1060" s="6" t="s">
        <v>698</v>
      </c>
      <c r="E1060" s="17"/>
      <c r="F1060" s="17">
        <v>721.2</v>
      </c>
      <c r="G1060" s="8">
        <v>7043.4012617859125</v>
      </c>
      <c r="H1060" s="8">
        <v>31.356073211314474</v>
      </c>
      <c r="I1060" s="8">
        <v>0</v>
      </c>
      <c r="J1060" s="8">
        <v>46.673419301164728</v>
      </c>
      <c r="K1060" s="8">
        <v>0</v>
      </c>
      <c r="L1060" s="8">
        <v>150.54341375485302</v>
      </c>
      <c r="M1060" s="8">
        <v>876.1536189683859</v>
      </c>
      <c r="N1060" s="1">
        <v>8148.1277870216309</v>
      </c>
    </row>
    <row r="1061" spans="1:14" ht="15" x14ac:dyDescent="0.25">
      <c r="A1061" s="3" t="str">
        <f>A1060</f>
        <v>3210</v>
      </c>
      <c r="B1061" s="3" t="str">
        <f t="shared" ref="B1061" si="349">B1060</f>
        <v>YUMAWRAY RD-2</v>
      </c>
      <c r="C1061" s="6" t="str">
        <f t="shared" ref="C1061" si="350">C1060</f>
        <v xml:space="preserve">$ </v>
      </c>
      <c r="D1061" s="6" t="s">
        <v>699</v>
      </c>
      <c r="F1061" s="17">
        <v>749</v>
      </c>
      <c r="G1061" s="8">
        <v>6781.9772897196262</v>
      </c>
      <c r="H1061" s="8">
        <v>30.192256341789051</v>
      </c>
      <c r="I1061" s="8">
        <v>0</v>
      </c>
      <c r="J1061" s="8">
        <v>44.94108144192257</v>
      </c>
      <c r="K1061" s="8">
        <v>0</v>
      </c>
      <c r="L1061" s="8">
        <v>144.95582109479307</v>
      </c>
      <c r="M1061" s="8">
        <v>843.63416555407207</v>
      </c>
      <c r="N1061" s="1">
        <v>7845.7006141522043</v>
      </c>
    </row>
    <row r="1062" spans="1:14" s="19" customFormat="1" x14ac:dyDescent="0.2">
      <c r="A1062" s="3" t="s">
        <v>22</v>
      </c>
      <c r="B1062" s="3" t="s">
        <v>663</v>
      </c>
      <c r="C1062" s="17" t="s">
        <v>201</v>
      </c>
      <c r="D1062" s="2" t="s">
        <v>200</v>
      </c>
      <c r="E1062" s="17"/>
      <c r="F1062" s="17"/>
      <c r="G1062" s="18">
        <v>36.821872429491279</v>
      </c>
      <c r="H1062" s="18">
        <v>0.16392496817426172</v>
      </c>
      <c r="I1062" s="18">
        <v>0</v>
      </c>
      <c r="J1062" s="18">
        <v>0.24400181495834269</v>
      </c>
      <c r="K1062" s="18">
        <v>0</v>
      </c>
      <c r="L1062" s="18">
        <v>0.78701896574550323</v>
      </c>
      <c r="M1062" s="18">
        <v>4.5804030733456784</v>
      </c>
      <c r="N1062" s="18">
        <v>42.597221251715069</v>
      </c>
    </row>
    <row r="1063" spans="1:14" x14ac:dyDescent="0.2">
      <c r="A1063" s="3" t="s">
        <v>22</v>
      </c>
      <c r="B1063" s="3" t="s">
        <v>663</v>
      </c>
      <c r="C1063" s="6"/>
      <c r="D1063" s="6"/>
      <c r="E1063" s="17"/>
      <c r="F1063" s="17"/>
      <c r="G1063" s="8"/>
      <c r="H1063" s="8"/>
      <c r="I1063" s="8"/>
      <c r="J1063" s="8"/>
      <c r="K1063" s="8"/>
      <c r="L1063" s="8"/>
      <c r="M1063" s="8"/>
      <c r="N1063" s="8"/>
    </row>
    <row r="1064" spans="1:14" x14ac:dyDescent="0.2">
      <c r="A1064" s="11" t="s">
        <v>75</v>
      </c>
      <c r="B1064" s="11" t="s">
        <v>664</v>
      </c>
      <c r="C1064" s="12"/>
      <c r="D1064" s="7" t="s">
        <v>229</v>
      </c>
      <c r="E1064" s="20" t="s">
        <v>230</v>
      </c>
      <c r="F1064" s="20"/>
      <c r="G1064" s="13"/>
      <c r="H1064" s="13"/>
      <c r="I1064" s="13"/>
      <c r="J1064" s="13"/>
      <c r="K1064" s="13"/>
      <c r="L1064" s="13"/>
      <c r="M1064" s="13"/>
      <c r="N1064" s="13"/>
    </row>
    <row r="1065" spans="1:14" s="16" customFormat="1" ht="15" x14ac:dyDescent="0.25">
      <c r="A1065" s="3" t="s">
        <v>75</v>
      </c>
      <c r="B1065" s="3" t="s">
        <v>664</v>
      </c>
      <c r="C1065" s="14" t="s">
        <v>202</v>
      </c>
      <c r="D1065" s="15" t="s">
        <v>203</v>
      </c>
      <c r="G1065" s="1">
        <v>2406016.48</v>
      </c>
      <c r="H1065" s="1">
        <v>0</v>
      </c>
      <c r="I1065" s="1">
        <v>0</v>
      </c>
      <c r="J1065" s="1">
        <v>7173.05</v>
      </c>
      <c r="K1065" s="1">
        <v>0</v>
      </c>
      <c r="L1065" s="1">
        <v>53659.839999999997</v>
      </c>
      <c r="M1065" s="1">
        <v>167098.04</v>
      </c>
      <c r="N1065" s="1">
        <v>2633947.4099999997</v>
      </c>
    </row>
    <row r="1066" spans="1:14" ht="15" x14ac:dyDescent="0.25">
      <c r="A1066" s="3" t="s">
        <v>75</v>
      </c>
      <c r="B1066" s="3" t="s">
        <v>664</v>
      </c>
      <c r="C1066" s="6" t="s">
        <v>202</v>
      </c>
      <c r="D1066" s="6" t="s">
        <v>698</v>
      </c>
      <c r="E1066" s="17"/>
      <c r="F1066" s="17">
        <v>190.6</v>
      </c>
      <c r="G1066" s="8">
        <v>12623.381322140609</v>
      </c>
      <c r="H1066" s="8">
        <v>0</v>
      </c>
      <c r="I1066" s="8">
        <v>0</v>
      </c>
      <c r="J1066" s="8">
        <v>37.634050367261281</v>
      </c>
      <c r="K1066" s="8">
        <v>0</v>
      </c>
      <c r="L1066" s="8">
        <v>281.5311647429171</v>
      </c>
      <c r="M1066" s="8">
        <v>876.69485834207774</v>
      </c>
      <c r="N1066" s="1">
        <v>13819.241395592864</v>
      </c>
    </row>
    <row r="1067" spans="1:14" ht="15" x14ac:dyDescent="0.25">
      <c r="A1067" s="3" t="str">
        <f>A1066</f>
        <v>3220</v>
      </c>
      <c r="B1067" s="3" t="str">
        <f t="shared" ref="B1067" si="351">B1066</f>
        <v>YUMAIDALIA RJ-3</v>
      </c>
      <c r="C1067" s="6" t="str">
        <f t="shared" ref="C1067" si="352">C1066</f>
        <v xml:space="preserve">$ </v>
      </c>
      <c r="D1067" s="6" t="s">
        <v>699</v>
      </c>
      <c r="F1067" s="17">
        <v>186</v>
      </c>
      <c r="G1067" s="8">
        <v>12935.57247311828</v>
      </c>
      <c r="H1067" s="8">
        <v>0</v>
      </c>
      <c r="I1067" s="8">
        <v>0</v>
      </c>
      <c r="J1067" s="8">
        <v>38.564784946236557</v>
      </c>
      <c r="K1067" s="8">
        <v>0</v>
      </c>
      <c r="L1067" s="8">
        <v>288.49376344086022</v>
      </c>
      <c r="M1067" s="8">
        <v>898.37655913978494</v>
      </c>
      <c r="N1067" s="1">
        <v>14161.00758064516</v>
      </c>
    </row>
    <row r="1068" spans="1:14" s="19" customFormat="1" x14ac:dyDescent="0.2">
      <c r="A1068" s="3" t="s">
        <v>75</v>
      </c>
      <c r="B1068" s="3" t="s">
        <v>664</v>
      </c>
      <c r="C1068" s="17" t="s">
        <v>201</v>
      </c>
      <c r="D1068" s="2" t="s">
        <v>200</v>
      </c>
      <c r="E1068" s="17"/>
      <c r="F1068" s="17"/>
      <c r="G1068" s="18">
        <v>61.266912021907721</v>
      </c>
      <c r="H1068" s="18">
        <v>0</v>
      </c>
      <c r="I1068" s="18">
        <v>0</v>
      </c>
      <c r="J1068" s="18">
        <v>0.18265486829863492</v>
      </c>
      <c r="K1068" s="18">
        <v>0</v>
      </c>
      <c r="L1068" s="18">
        <v>1.3663965827821947</v>
      </c>
      <c r="M1068" s="18">
        <v>4.2549920172255913</v>
      </c>
      <c r="N1068" s="18">
        <v>67.070955490214132</v>
      </c>
    </row>
    <row r="1069" spans="1:14" x14ac:dyDescent="0.2">
      <c r="A1069" s="3" t="s">
        <v>75</v>
      </c>
      <c r="B1069" s="3" t="s">
        <v>664</v>
      </c>
      <c r="C1069" s="6"/>
      <c r="D1069" s="6"/>
      <c r="E1069" s="17"/>
      <c r="F1069" s="17"/>
      <c r="G1069" s="8"/>
      <c r="H1069" s="8"/>
      <c r="I1069" s="8"/>
      <c r="J1069" s="8"/>
      <c r="K1069" s="8"/>
      <c r="L1069" s="8"/>
      <c r="M1069" s="8"/>
      <c r="N1069" s="8"/>
    </row>
    <row r="1070" spans="1:14" x14ac:dyDescent="0.2">
      <c r="A1070" s="11" t="s">
        <v>185</v>
      </c>
      <c r="B1070" s="11" t="s">
        <v>665</v>
      </c>
      <c r="C1070" s="12"/>
      <c r="D1070" s="7" t="s">
        <v>229</v>
      </c>
      <c r="E1070" s="20" t="s">
        <v>228</v>
      </c>
      <c r="F1070" s="20"/>
      <c r="G1070" s="13"/>
      <c r="H1070" s="13"/>
      <c r="I1070" s="13"/>
      <c r="J1070" s="13"/>
      <c r="K1070" s="13"/>
      <c r="L1070" s="13"/>
      <c r="M1070" s="13"/>
      <c r="N1070" s="13"/>
    </row>
    <row r="1071" spans="1:14" s="16" customFormat="1" ht="15" x14ac:dyDescent="0.25">
      <c r="A1071" s="3" t="s">
        <v>185</v>
      </c>
      <c r="B1071" s="3" t="s">
        <v>665</v>
      </c>
      <c r="C1071" s="14" t="s">
        <v>202</v>
      </c>
      <c r="D1071" s="15" t="s">
        <v>203</v>
      </c>
      <c r="G1071" s="1">
        <v>708604.93</v>
      </c>
      <c r="H1071" s="1">
        <v>14965</v>
      </c>
      <c r="I1071" s="1">
        <v>4644.95</v>
      </c>
      <c r="J1071" s="1">
        <v>365.87</v>
      </c>
      <c r="K1071" s="1">
        <v>0</v>
      </c>
      <c r="L1071" s="1">
        <v>17157.68</v>
      </c>
      <c r="M1071" s="1">
        <v>53037.600000000006</v>
      </c>
      <c r="N1071" s="1">
        <v>798776.03</v>
      </c>
    </row>
    <row r="1072" spans="1:14" ht="15" x14ac:dyDescent="0.25">
      <c r="A1072" s="3" t="s">
        <v>185</v>
      </c>
      <c r="B1072" s="3" t="s">
        <v>665</v>
      </c>
      <c r="C1072" s="6" t="s">
        <v>202</v>
      </c>
      <c r="D1072" s="6" t="s">
        <v>698</v>
      </c>
      <c r="E1072" s="17"/>
      <c r="F1072" s="17">
        <v>58.2</v>
      </c>
      <c r="G1072" s="8">
        <v>12175.342439862543</v>
      </c>
      <c r="H1072" s="8">
        <v>257.13058419243987</v>
      </c>
      <c r="I1072" s="8">
        <v>79.810137457044661</v>
      </c>
      <c r="J1072" s="8">
        <v>6.2864261168384878</v>
      </c>
      <c r="K1072" s="8">
        <v>0</v>
      </c>
      <c r="L1072" s="8">
        <v>294.80549828178692</v>
      </c>
      <c r="M1072" s="8">
        <v>911.29896907216505</v>
      </c>
      <c r="N1072" s="1">
        <v>13724.674054982817</v>
      </c>
    </row>
    <row r="1073" spans="1:14" ht="15" x14ac:dyDescent="0.25">
      <c r="A1073" s="3" t="str">
        <f>A1072</f>
        <v>3230</v>
      </c>
      <c r="B1073" s="3" t="str">
        <f t="shared" ref="B1073" si="353">B1072</f>
        <v>YUMALIBERTY J-4</v>
      </c>
      <c r="C1073" s="6" t="str">
        <f t="shared" ref="C1073" si="354">C1072</f>
        <v xml:space="preserve">$ </v>
      </c>
      <c r="D1073" s="6" t="s">
        <v>699</v>
      </c>
      <c r="F1073" s="17">
        <v>64</v>
      </c>
      <c r="G1073" s="8">
        <v>11071.952031250001</v>
      </c>
      <c r="H1073" s="8">
        <v>233.828125</v>
      </c>
      <c r="I1073" s="8">
        <v>72.577343749999997</v>
      </c>
      <c r="J1073" s="8">
        <v>5.7167187500000001</v>
      </c>
      <c r="K1073" s="8">
        <v>0</v>
      </c>
      <c r="L1073" s="8">
        <v>268.08875</v>
      </c>
      <c r="M1073" s="8">
        <v>828.71250000000009</v>
      </c>
      <c r="N1073" s="1">
        <v>12480.87546875</v>
      </c>
    </row>
    <row r="1074" spans="1:14" s="19" customFormat="1" x14ac:dyDescent="0.2">
      <c r="A1074" s="3" t="s">
        <v>185</v>
      </c>
      <c r="B1074" s="3" t="s">
        <v>665</v>
      </c>
      <c r="C1074" s="17" t="s">
        <v>201</v>
      </c>
      <c r="D1074" s="2" t="s">
        <v>200</v>
      </c>
      <c r="E1074" s="17"/>
      <c r="F1074" s="17"/>
      <c r="G1074" s="18">
        <v>38.318866340495319</v>
      </c>
      <c r="H1074" s="18">
        <v>0.80925465024003207</v>
      </c>
      <c r="I1074" s="18">
        <v>0.25118258520764691</v>
      </c>
      <c r="J1074" s="18">
        <v>1.978496484352292E-2</v>
      </c>
      <c r="K1074" s="18">
        <v>0</v>
      </c>
      <c r="L1074" s="18">
        <v>0.92782708502040712</v>
      </c>
      <c r="M1074" s="18">
        <v>2.8680871658917959</v>
      </c>
      <c r="N1074" s="18">
        <v>43.19500279169872</v>
      </c>
    </row>
    <row r="1075" spans="1:14" x14ac:dyDescent="0.2">
      <c r="A1075" s="3" t="s">
        <v>185</v>
      </c>
      <c r="B1075" s="3" t="s">
        <v>665</v>
      </c>
      <c r="C1075" s="6"/>
      <c r="D1075" s="6"/>
      <c r="E1075" s="17"/>
      <c r="F1075" s="17"/>
      <c r="G1075" s="8"/>
      <c r="H1075" s="8"/>
      <c r="I1075" s="8"/>
      <c r="J1075" s="8"/>
      <c r="K1075" s="8"/>
      <c r="L1075" s="8"/>
      <c r="M1075" s="8"/>
      <c r="N1075" s="8"/>
    </row>
    <row r="1076" spans="1:14" x14ac:dyDescent="0.2">
      <c r="A1076" s="11" t="s">
        <v>122</v>
      </c>
      <c r="B1076" s="11" t="s">
        <v>666</v>
      </c>
      <c r="C1076" s="12"/>
      <c r="D1076" s="7"/>
      <c r="E1076" s="20" t="s">
        <v>227</v>
      </c>
      <c r="F1076" s="20"/>
      <c r="G1076" s="13"/>
      <c r="H1076" s="13"/>
      <c r="I1076" s="13"/>
      <c r="J1076" s="13"/>
      <c r="K1076" s="13"/>
      <c r="L1076" s="13"/>
      <c r="M1076" s="13"/>
      <c r="N1076" s="13"/>
    </row>
    <row r="1077" spans="1:14" s="16" customFormat="1" ht="15" x14ac:dyDescent="0.25">
      <c r="A1077" s="3" t="s">
        <v>122</v>
      </c>
      <c r="B1077" s="3" t="s">
        <v>666</v>
      </c>
      <c r="C1077" s="14" t="s">
        <v>202</v>
      </c>
      <c r="D1077" s="15" t="s">
        <v>203</v>
      </c>
      <c r="G1077" s="1">
        <v>180680903.28999999</v>
      </c>
      <c r="H1077" s="1">
        <v>146091.25</v>
      </c>
      <c r="I1077" s="1">
        <v>2406617.9300000002</v>
      </c>
      <c r="J1077" s="1">
        <v>675046.45</v>
      </c>
      <c r="K1077" s="1">
        <v>243579.65</v>
      </c>
      <c r="L1077" s="1">
        <v>399763.02</v>
      </c>
      <c r="M1077" s="1">
        <v>37092245.889999971</v>
      </c>
      <c r="N1077" s="1">
        <v>221644247.47999996</v>
      </c>
    </row>
    <row r="1078" spans="1:14" ht="15" x14ac:dyDescent="0.25">
      <c r="A1078" s="3" t="s">
        <v>122</v>
      </c>
      <c r="B1078" s="3" t="s">
        <v>666</v>
      </c>
      <c r="C1078" s="6" t="s">
        <v>202</v>
      </c>
      <c r="D1078" s="6" t="s">
        <v>698</v>
      </c>
      <c r="E1078" s="17"/>
      <c r="F1078" s="17">
        <v>20429.2</v>
      </c>
      <c r="G1078" s="8">
        <v>8844.2476107728144</v>
      </c>
      <c r="H1078" s="8">
        <v>7.1510998962269694</v>
      </c>
      <c r="I1078" s="8">
        <v>117.80284739490534</v>
      </c>
      <c r="J1078" s="8">
        <v>33.043215103870928</v>
      </c>
      <c r="K1078" s="8">
        <v>11.923112505629197</v>
      </c>
      <c r="L1078" s="8">
        <v>19.568217061852643</v>
      </c>
      <c r="M1078" s="8">
        <v>1815.6484781587126</v>
      </c>
      <c r="N1078" s="1">
        <v>10849.384580894011</v>
      </c>
    </row>
    <row r="1079" spans="1:14" ht="15" x14ac:dyDescent="0.25">
      <c r="A1079" s="3" t="str">
        <f>A1078</f>
        <v>8001</v>
      </c>
      <c r="B1079" s="3" t="str">
        <f t="shared" ref="B1079" si="355">B1078</f>
        <v>CHARTER SCHO</v>
      </c>
      <c r="C1079" s="6" t="str">
        <f t="shared" ref="C1079" si="356">C1078</f>
        <v xml:space="preserve">$ </v>
      </c>
      <c r="D1079" s="6" t="s">
        <v>699</v>
      </c>
      <c r="F1079" s="17">
        <v>21947</v>
      </c>
      <c r="G1079" s="8">
        <v>8232.6014165945235</v>
      </c>
      <c r="H1079" s="8">
        <v>6.656547591926004</v>
      </c>
      <c r="I1079" s="8">
        <v>109.65589511094912</v>
      </c>
      <c r="J1079" s="8">
        <v>30.758028432131951</v>
      </c>
      <c r="K1079" s="8">
        <v>11.098539663735362</v>
      </c>
      <c r="L1079" s="8">
        <v>18.214927780562263</v>
      </c>
      <c r="M1079" s="8">
        <v>1690.0827397822013</v>
      </c>
      <c r="N1079" s="1">
        <v>10099.068094956028</v>
      </c>
    </row>
    <row r="1080" spans="1:14" s="19" customFormat="1" x14ac:dyDescent="0.2">
      <c r="A1080" s="3" t="s">
        <v>122</v>
      </c>
      <c r="B1080" s="3" t="s">
        <v>666</v>
      </c>
      <c r="C1080" s="17" t="s">
        <v>201</v>
      </c>
      <c r="D1080" s="2" t="s">
        <v>200</v>
      </c>
      <c r="E1080" s="17"/>
      <c r="F1080" s="17"/>
      <c r="G1080" s="18">
        <v>66.054420167624571</v>
      </c>
      <c r="H1080" s="18">
        <v>5.3408924986526621E-2</v>
      </c>
      <c r="I1080" s="18">
        <v>0.87982597516689054</v>
      </c>
      <c r="J1080" s="18">
        <v>0.24678757427615342</v>
      </c>
      <c r="K1080" s="18">
        <v>8.904932537091996E-2</v>
      </c>
      <c r="L1080" s="18">
        <v>0.14614778877973419</v>
      </c>
      <c r="M1080" s="18">
        <v>13.56040815805744</v>
      </c>
      <c r="N1080" s="18">
        <v>81.030047914262227</v>
      </c>
    </row>
    <row r="1081" spans="1:14" x14ac:dyDescent="0.2">
      <c r="A1081" s="3" t="s">
        <v>122</v>
      </c>
      <c r="B1081" s="3" t="s">
        <v>666</v>
      </c>
      <c r="C1081" s="6"/>
      <c r="D1081" s="6"/>
      <c r="E1081" s="17"/>
      <c r="F1081" s="17"/>
      <c r="G1081" s="8"/>
      <c r="H1081" s="8"/>
      <c r="I1081" s="8"/>
      <c r="J1081" s="8"/>
      <c r="K1081" s="8"/>
      <c r="L1081" s="8"/>
      <c r="M1081" s="8"/>
      <c r="N1081" s="8"/>
    </row>
    <row r="1082" spans="1:14" s="16" customFormat="1" ht="15" x14ac:dyDescent="0.25">
      <c r="A1082" s="11" t="s">
        <v>121</v>
      </c>
      <c r="B1082" s="11" t="s">
        <v>667</v>
      </c>
      <c r="C1082" s="14"/>
      <c r="D1082" s="15"/>
      <c r="E1082" s="29" t="s">
        <v>226</v>
      </c>
      <c r="F1082" s="29"/>
      <c r="G1082" s="1"/>
      <c r="H1082" s="1"/>
      <c r="I1082" s="1"/>
      <c r="J1082" s="1"/>
      <c r="K1082" s="1"/>
      <c r="L1082" s="1"/>
      <c r="M1082" s="1"/>
      <c r="N1082" s="1"/>
    </row>
    <row r="1083" spans="1:14" ht="15" x14ac:dyDescent="0.25">
      <c r="A1083" s="3" t="s">
        <v>121</v>
      </c>
      <c r="B1083" s="3" t="s">
        <v>667</v>
      </c>
      <c r="C1083" s="14" t="s">
        <v>202</v>
      </c>
      <c r="D1083" s="6" t="s">
        <v>203</v>
      </c>
      <c r="E1083" s="17"/>
      <c r="F1083" s="16"/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17957</v>
      </c>
      <c r="N1083" s="1">
        <v>17957</v>
      </c>
    </row>
    <row r="1084" spans="1:14" s="19" customFormat="1" ht="15" x14ac:dyDescent="0.25">
      <c r="A1084" s="3" t="s">
        <v>121</v>
      </c>
      <c r="B1084" s="3" t="s">
        <v>667</v>
      </c>
      <c r="C1084" s="17"/>
      <c r="D1084" s="2"/>
      <c r="E1084" s="17"/>
      <c r="F1084" s="17"/>
      <c r="G1084" s="36"/>
      <c r="H1084" s="8"/>
      <c r="I1084" s="8"/>
      <c r="J1084" s="8"/>
      <c r="K1084" s="8"/>
      <c r="L1084" s="8"/>
      <c r="M1084" s="8"/>
      <c r="N1084" s="1"/>
    </row>
    <row r="1085" spans="1:14" x14ac:dyDescent="0.2">
      <c r="A1085" s="3" t="s">
        <v>121</v>
      </c>
      <c r="B1085" s="3" t="s">
        <v>667</v>
      </c>
      <c r="C1085" s="17" t="s">
        <v>201</v>
      </c>
      <c r="D1085" s="10" t="s">
        <v>200</v>
      </c>
      <c r="E1085" s="17"/>
      <c r="F1085" s="17"/>
      <c r="G1085" s="56">
        <v>0</v>
      </c>
      <c r="H1085" s="56">
        <v>0</v>
      </c>
      <c r="I1085" s="56">
        <v>0</v>
      </c>
      <c r="J1085" s="56">
        <v>0</v>
      </c>
      <c r="K1085" s="56">
        <v>0</v>
      </c>
      <c r="L1085" s="56">
        <v>0</v>
      </c>
      <c r="M1085" s="56">
        <v>1.1761703550024956</v>
      </c>
      <c r="N1085" s="18">
        <v>1.1761703550024956</v>
      </c>
    </row>
    <row r="1086" spans="1:14" x14ac:dyDescent="0.2">
      <c r="A1086" s="3" t="s">
        <v>121</v>
      </c>
      <c r="B1086" s="3" t="s">
        <v>667</v>
      </c>
      <c r="C1086" s="12"/>
      <c r="D1086" s="7"/>
      <c r="E1086" s="20"/>
      <c r="F1086" s="20"/>
      <c r="G1086" s="13"/>
      <c r="H1086" s="13"/>
      <c r="I1086" s="13"/>
      <c r="J1086" s="13"/>
      <c r="K1086" s="13"/>
      <c r="L1086" s="13"/>
      <c r="M1086" s="13"/>
      <c r="N1086" s="13"/>
    </row>
    <row r="1087" spans="1:14" s="16" customFormat="1" ht="15" x14ac:dyDescent="0.25">
      <c r="A1087" s="21" t="s">
        <v>198</v>
      </c>
      <c r="B1087" s="11" t="s">
        <v>693</v>
      </c>
      <c r="C1087" s="14"/>
      <c r="D1087" s="15"/>
      <c r="E1087" s="22" t="s">
        <v>692</v>
      </c>
      <c r="F1087" s="29"/>
      <c r="G1087" s="1"/>
      <c r="H1087" s="1"/>
      <c r="I1087" s="1"/>
      <c r="J1087" s="1"/>
      <c r="K1087" s="1"/>
      <c r="L1087" s="1"/>
      <c r="M1087" s="1"/>
      <c r="N1087" s="1"/>
    </row>
    <row r="1088" spans="1:14" ht="15" x14ac:dyDescent="0.25">
      <c r="A1088" s="21" t="s">
        <v>198</v>
      </c>
      <c r="B1088" s="11" t="s">
        <v>693</v>
      </c>
      <c r="C1088" s="14" t="s">
        <v>202</v>
      </c>
      <c r="D1088" s="6" t="s">
        <v>203</v>
      </c>
      <c r="E1088" s="17"/>
      <c r="F1088" s="16"/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42702</v>
      </c>
      <c r="N1088" s="1">
        <v>42702</v>
      </c>
    </row>
    <row r="1089" spans="1:14" s="19" customFormat="1" ht="15" x14ac:dyDescent="0.25">
      <c r="A1089" s="21" t="s">
        <v>198</v>
      </c>
      <c r="B1089" s="11" t="s">
        <v>693</v>
      </c>
      <c r="C1089" s="17"/>
      <c r="D1089" s="2"/>
      <c r="E1089" s="17"/>
      <c r="F1089" s="17"/>
      <c r="G1089" s="36"/>
      <c r="H1089" s="8"/>
      <c r="I1089" s="8"/>
      <c r="J1089" s="8"/>
      <c r="K1089" s="8"/>
      <c r="L1089" s="8"/>
      <c r="M1089" s="8"/>
      <c r="N1089" s="1"/>
    </row>
    <row r="1090" spans="1:14" x14ac:dyDescent="0.2">
      <c r="A1090" s="21" t="s">
        <v>198</v>
      </c>
      <c r="B1090" s="11" t="s">
        <v>693</v>
      </c>
      <c r="C1090" s="17" t="s">
        <v>201</v>
      </c>
      <c r="D1090" s="10" t="s">
        <v>200</v>
      </c>
      <c r="E1090" s="17"/>
      <c r="F1090" s="17"/>
      <c r="G1090" s="56">
        <v>0</v>
      </c>
      <c r="H1090" s="56">
        <v>0</v>
      </c>
      <c r="I1090" s="56">
        <v>0</v>
      </c>
      <c r="J1090" s="56">
        <v>0</v>
      </c>
      <c r="K1090" s="56">
        <v>0</v>
      </c>
      <c r="L1090" s="56">
        <v>0</v>
      </c>
      <c r="M1090" s="56">
        <v>0.53004257271359401</v>
      </c>
      <c r="N1090" s="18">
        <v>0.53004257271359401</v>
      </c>
    </row>
    <row r="1091" spans="1:14" x14ac:dyDescent="0.2">
      <c r="A1091" s="21" t="s">
        <v>198</v>
      </c>
      <c r="B1091" s="11" t="s">
        <v>693</v>
      </c>
      <c r="C1091" s="12"/>
      <c r="D1091" s="7"/>
      <c r="E1091" s="20"/>
      <c r="F1091" s="20"/>
      <c r="G1091" s="13"/>
      <c r="H1091" s="13"/>
      <c r="I1091" s="13"/>
      <c r="J1091" s="13"/>
      <c r="K1091" s="13"/>
      <c r="L1091" s="13"/>
      <c r="M1091" s="13"/>
      <c r="N1091" s="13"/>
    </row>
    <row r="1092" spans="1:14" s="16" customFormat="1" ht="15" x14ac:dyDescent="0.25">
      <c r="A1092" s="21" t="s">
        <v>689</v>
      </c>
      <c r="B1092" s="11" t="s">
        <v>690</v>
      </c>
      <c r="C1092" s="14"/>
      <c r="D1092" s="15"/>
      <c r="E1092" s="22" t="s">
        <v>691</v>
      </c>
      <c r="F1092" s="29"/>
      <c r="G1092" s="1"/>
      <c r="H1092" s="1"/>
      <c r="I1092" s="1"/>
      <c r="J1092" s="1"/>
      <c r="K1092" s="1"/>
      <c r="L1092" s="1"/>
      <c r="M1092" s="1"/>
      <c r="N1092" s="1"/>
    </row>
    <row r="1093" spans="1:14" ht="15" x14ac:dyDescent="0.25">
      <c r="A1093" s="21" t="s">
        <v>689</v>
      </c>
      <c r="B1093" s="11" t="s">
        <v>690</v>
      </c>
      <c r="C1093" s="14" t="s">
        <v>202</v>
      </c>
      <c r="D1093" s="6" t="s">
        <v>203</v>
      </c>
      <c r="E1093" s="17"/>
      <c r="F1093" s="16"/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</row>
    <row r="1094" spans="1:14" s="19" customFormat="1" ht="15" x14ac:dyDescent="0.25">
      <c r="A1094" s="21" t="s">
        <v>689</v>
      </c>
      <c r="B1094" s="11" t="s">
        <v>690</v>
      </c>
      <c r="C1094" s="17"/>
      <c r="D1094" s="2"/>
      <c r="E1094" s="17"/>
      <c r="F1094" s="17"/>
      <c r="G1094" s="36"/>
      <c r="H1094" s="8"/>
      <c r="I1094" s="8"/>
      <c r="J1094" s="8"/>
      <c r="K1094" s="8"/>
      <c r="L1094" s="8"/>
      <c r="M1094" s="8"/>
      <c r="N1094" s="1"/>
    </row>
    <row r="1095" spans="1:14" x14ac:dyDescent="0.2">
      <c r="A1095" s="21" t="s">
        <v>689</v>
      </c>
      <c r="B1095" s="11" t="s">
        <v>690</v>
      </c>
      <c r="C1095" s="17" t="s">
        <v>201</v>
      </c>
      <c r="D1095" s="10" t="s">
        <v>200</v>
      </c>
      <c r="E1095" s="17"/>
      <c r="F1095" s="17"/>
      <c r="G1095" s="56" t="s">
        <v>717</v>
      </c>
      <c r="H1095" s="56" t="s">
        <v>717</v>
      </c>
      <c r="I1095" s="56" t="s">
        <v>717</v>
      </c>
      <c r="J1095" s="56" t="s">
        <v>717</v>
      </c>
      <c r="K1095" s="56" t="s">
        <v>717</v>
      </c>
      <c r="L1095" s="56" t="s">
        <v>717</v>
      </c>
      <c r="M1095" s="56" t="s">
        <v>717</v>
      </c>
      <c r="N1095" s="18" t="e">
        <v>#DIV/0!</v>
      </c>
    </row>
    <row r="1096" spans="1:14" x14ac:dyDescent="0.2">
      <c r="A1096" s="21" t="s">
        <v>689</v>
      </c>
      <c r="B1096" s="11" t="s">
        <v>690</v>
      </c>
      <c r="C1096" s="12"/>
      <c r="D1096" s="7"/>
      <c r="E1096" s="20"/>
      <c r="F1096" s="20"/>
      <c r="G1096" s="13"/>
      <c r="H1096" s="13"/>
      <c r="I1096" s="13"/>
      <c r="J1096" s="13"/>
      <c r="K1096" s="13"/>
      <c r="L1096" s="13"/>
      <c r="M1096" s="13"/>
      <c r="N1096" s="13"/>
    </row>
    <row r="1097" spans="1:14" s="16" customFormat="1" ht="15" x14ac:dyDescent="0.25">
      <c r="A1097" s="21" t="s">
        <v>695</v>
      </c>
      <c r="B1097" s="11" t="s">
        <v>697</v>
      </c>
      <c r="C1097" s="14"/>
      <c r="D1097" s="15"/>
      <c r="E1097" s="22" t="s">
        <v>696</v>
      </c>
      <c r="F1097" s="29"/>
      <c r="G1097" s="1"/>
      <c r="H1097" s="1"/>
      <c r="I1097" s="1"/>
      <c r="J1097" s="1"/>
      <c r="K1097" s="1"/>
      <c r="L1097" s="1"/>
      <c r="M1097" s="1"/>
      <c r="N1097" s="1"/>
    </row>
    <row r="1098" spans="1:14" ht="15" x14ac:dyDescent="0.25">
      <c r="A1098" s="21" t="s">
        <v>695</v>
      </c>
      <c r="B1098" s="11" t="s">
        <v>697</v>
      </c>
      <c r="C1098" s="14" t="s">
        <v>202</v>
      </c>
      <c r="D1098" s="6" t="s">
        <v>203</v>
      </c>
      <c r="E1098" s="17"/>
      <c r="F1098" s="16"/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</row>
    <row r="1099" spans="1:14" s="19" customFormat="1" ht="15" x14ac:dyDescent="0.25">
      <c r="A1099" s="21" t="s">
        <v>695</v>
      </c>
      <c r="B1099" s="11" t="s">
        <v>697</v>
      </c>
      <c r="C1099" s="17"/>
      <c r="D1099" s="2"/>
      <c r="E1099" s="17"/>
      <c r="F1099" s="17"/>
      <c r="G1099" s="36"/>
      <c r="H1099" s="8"/>
      <c r="I1099" s="8"/>
      <c r="J1099" s="8"/>
      <c r="K1099" s="8"/>
      <c r="L1099" s="8"/>
      <c r="M1099" s="8"/>
      <c r="N1099" s="1"/>
    </row>
    <row r="1100" spans="1:14" x14ac:dyDescent="0.2">
      <c r="A1100" s="21" t="s">
        <v>695</v>
      </c>
      <c r="B1100" s="11" t="s">
        <v>697</v>
      </c>
      <c r="C1100" s="17" t="s">
        <v>201</v>
      </c>
      <c r="D1100" s="10" t="s">
        <v>200</v>
      </c>
      <c r="E1100" s="17"/>
      <c r="F1100" s="17"/>
      <c r="G1100" s="56" t="s">
        <v>717</v>
      </c>
      <c r="H1100" s="56" t="s">
        <v>717</v>
      </c>
      <c r="I1100" s="56" t="s">
        <v>717</v>
      </c>
      <c r="J1100" s="56" t="s">
        <v>717</v>
      </c>
      <c r="K1100" s="56" t="s">
        <v>717</v>
      </c>
      <c r="L1100" s="56" t="s">
        <v>717</v>
      </c>
      <c r="M1100" s="56" t="s">
        <v>717</v>
      </c>
      <c r="N1100" s="18" t="e">
        <v>#DIV/0!</v>
      </c>
    </row>
    <row r="1101" spans="1:14" x14ac:dyDescent="0.2">
      <c r="A1101" s="21" t="s">
        <v>695</v>
      </c>
      <c r="B1101" s="11" t="s">
        <v>697</v>
      </c>
      <c r="C1101" s="12"/>
      <c r="D1101" s="7"/>
      <c r="E1101" s="20"/>
      <c r="F1101" s="20"/>
      <c r="G1101" s="13"/>
      <c r="H1101" s="13"/>
      <c r="I1101" s="13"/>
      <c r="J1101" s="13"/>
      <c r="K1101" s="13"/>
      <c r="L1101" s="13"/>
      <c r="M1101" s="13"/>
      <c r="N1101" s="13"/>
    </row>
    <row r="1102" spans="1:14" s="16" customFormat="1" ht="15" x14ac:dyDescent="0.25">
      <c r="A1102" s="11" t="s">
        <v>33</v>
      </c>
      <c r="B1102" s="11" t="s">
        <v>668</v>
      </c>
      <c r="C1102" s="12"/>
      <c r="D1102" s="15"/>
      <c r="E1102" s="29" t="s">
        <v>225</v>
      </c>
      <c r="F1102" s="29"/>
      <c r="G1102" s="1"/>
      <c r="H1102" s="1"/>
      <c r="I1102" s="1"/>
      <c r="J1102" s="1"/>
      <c r="K1102" s="1"/>
      <c r="L1102" s="1"/>
      <c r="M1102" s="1"/>
      <c r="N1102" s="1"/>
    </row>
    <row r="1103" spans="1:14" ht="15" x14ac:dyDescent="0.25">
      <c r="A1103" s="3" t="s">
        <v>33</v>
      </c>
      <c r="B1103" s="3" t="s">
        <v>668</v>
      </c>
      <c r="C1103" s="14" t="s">
        <v>202</v>
      </c>
      <c r="D1103" s="6" t="s">
        <v>203</v>
      </c>
      <c r="E1103" s="17"/>
      <c r="F1103" s="16"/>
      <c r="G1103" s="1">
        <v>0</v>
      </c>
      <c r="H1103" s="1">
        <v>0</v>
      </c>
      <c r="I1103" s="1">
        <v>3230830.61</v>
      </c>
      <c r="J1103" s="1">
        <v>0</v>
      </c>
      <c r="K1103" s="1">
        <v>282665.03999999998</v>
      </c>
      <c r="L1103" s="1">
        <v>0</v>
      </c>
      <c r="M1103" s="1">
        <v>724449.13</v>
      </c>
      <c r="N1103" s="1">
        <v>4237944.78</v>
      </c>
    </row>
    <row r="1104" spans="1:14" s="19" customFormat="1" ht="15" x14ac:dyDescent="0.25">
      <c r="A1104" s="3" t="s">
        <v>33</v>
      </c>
      <c r="B1104" s="3" t="s">
        <v>668</v>
      </c>
      <c r="C1104" s="6"/>
      <c r="D1104" s="2"/>
      <c r="E1104" s="17"/>
      <c r="F1104" s="17"/>
      <c r="G1104" s="36"/>
      <c r="H1104" s="8"/>
      <c r="I1104" s="8"/>
      <c r="J1104" s="8"/>
      <c r="K1104" s="8"/>
      <c r="L1104" s="8"/>
      <c r="M1104" s="8"/>
      <c r="N1104" s="1"/>
    </row>
    <row r="1105" spans="1:14" x14ac:dyDescent="0.2">
      <c r="A1105" s="3" t="s">
        <v>33</v>
      </c>
      <c r="B1105" s="3" t="s">
        <v>668</v>
      </c>
      <c r="C1105" s="17" t="s">
        <v>201</v>
      </c>
      <c r="D1105" s="10" t="s">
        <v>200</v>
      </c>
      <c r="E1105" s="17"/>
      <c r="F1105" s="17"/>
      <c r="G1105" s="56">
        <v>0</v>
      </c>
      <c r="H1105" s="56">
        <v>0</v>
      </c>
      <c r="I1105" s="56">
        <v>25.24417491416499</v>
      </c>
      <c r="J1105" s="56">
        <v>0</v>
      </c>
      <c r="K1105" s="56">
        <v>2.208610284238778</v>
      </c>
      <c r="L1105" s="56">
        <v>0</v>
      </c>
      <c r="M1105" s="56">
        <v>5.6605012028577546</v>
      </c>
      <c r="N1105" s="18">
        <v>33.113286401261526</v>
      </c>
    </row>
    <row r="1106" spans="1:14" x14ac:dyDescent="0.2">
      <c r="A1106" s="3" t="s">
        <v>33</v>
      </c>
      <c r="B1106" s="3" t="s">
        <v>668</v>
      </c>
      <c r="C1106" s="6"/>
      <c r="D1106" s="7"/>
      <c r="E1106" s="20"/>
      <c r="F1106" s="20"/>
      <c r="G1106" s="13"/>
      <c r="H1106" s="13"/>
      <c r="I1106" s="13"/>
      <c r="J1106" s="13"/>
      <c r="K1106" s="13"/>
      <c r="L1106" s="13"/>
      <c r="M1106" s="13"/>
      <c r="N1106" s="13"/>
    </row>
    <row r="1107" spans="1:14" s="16" customFormat="1" ht="15" x14ac:dyDescent="0.25">
      <c r="A1107" s="11" t="s">
        <v>155</v>
      </c>
      <c r="B1107" s="11" t="s">
        <v>669</v>
      </c>
      <c r="C1107" s="12"/>
      <c r="D1107" s="15"/>
      <c r="E1107" s="29" t="s">
        <v>224</v>
      </c>
      <c r="F1107" s="29"/>
      <c r="G1107" s="1"/>
      <c r="H1107" s="1"/>
      <c r="I1107" s="1"/>
      <c r="J1107" s="1"/>
      <c r="K1107" s="1"/>
      <c r="L1107" s="1"/>
      <c r="M1107" s="1"/>
      <c r="N1107" s="1"/>
    </row>
    <row r="1108" spans="1:14" ht="15" x14ac:dyDescent="0.25">
      <c r="A1108" s="3" t="s">
        <v>155</v>
      </c>
      <c r="B1108" s="3" t="s">
        <v>669</v>
      </c>
      <c r="C1108" s="14" t="s">
        <v>202</v>
      </c>
      <c r="D1108" s="6" t="s">
        <v>203</v>
      </c>
      <c r="E1108" s="17"/>
      <c r="F1108" s="16"/>
      <c r="G1108" s="1">
        <v>0</v>
      </c>
      <c r="H1108" s="1">
        <v>0</v>
      </c>
      <c r="I1108" s="1">
        <v>1104772.3899999999</v>
      </c>
      <c r="J1108" s="1">
        <v>0</v>
      </c>
      <c r="K1108" s="1">
        <v>91286.39</v>
      </c>
      <c r="L1108" s="1">
        <v>0</v>
      </c>
      <c r="M1108" s="1">
        <v>810933.08000000007</v>
      </c>
      <c r="N1108" s="1">
        <v>2006991.8599999999</v>
      </c>
    </row>
    <row r="1109" spans="1:14" s="19" customFormat="1" ht="15" x14ac:dyDescent="0.25">
      <c r="A1109" s="3" t="s">
        <v>155</v>
      </c>
      <c r="B1109" s="3" t="s">
        <v>669</v>
      </c>
      <c r="C1109" s="6"/>
      <c r="D1109" s="2"/>
      <c r="E1109" s="17"/>
      <c r="F1109" s="17"/>
      <c r="G1109" s="36"/>
      <c r="H1109" s="8"/>
      <c r="I1109" s="8"/>
      <c r="J1109" s="8"/>
      <c r="K1109" s="8"/>
      <c r="L1109" s="8"/>
      <c r="M1109" s="8"/>
      <c r="N1109" s="1"/>
    </row>
    <row r="1110" spans="1:14" x14ac:dyDescent="0.2">
      <c r="A1110" s="3" t="s">
        <v>155</v>
      </c>
      <c r="B1110" s="3" t="s">
        <v>669</v>
      </c>
      <c r="C1110" s="17" t="s">
        <v>201</v>
      </c>
      <c r="D1110" s="10" t="s">
        <v>200</v>
      </c>
      <c r="E1110" s="17"/>
      <c r="F1110" s="17"/>
      <c r="G1110" s="56">
        <v>0</v>
      </c>
      <c r="H1110" s="56">
        <v>0</v>
      </c>
      <c r="I1110" s="56">
        <v>30.55636062569938</v>
      </c>
      <c r="J1110" s="56">
        <v>0</v>
      </c>
      <c r="K1110" s="56">
        <v>2.5248457313983361</v>
      </c>
      <c r="L1110" s="56">
        <v>0</v>
      </c>
      <c r="M1110" s="56">
        <v>22.42920248558088</v>
      </c>
      <c r="N1110" s="18">
        <v>55.510408842678594</v>
      </c>
    </row>
    <row r="1111" spans="1:14" x14ac:dyDescent="0.2">
      <c r="A1111" s="3" t="s">
        <v>155</v>
      </c>
      <c r="B1111" s="3" t="s">
        <v>669</v>
      </c>
      <c r="C1111" s="6"/>
      <c r="D1111" s="7"/>
      <c r="E1111" s="20"/>
      <c r="F1111" s="20"/>
      <c r="G1111" s="13"/>
      <c r="H1111" s="13"/>
      <c r="I1111" s="13"/>
      <c r="J1111" s="13"/>
      <c r="K1111" s="13"/>
      <c r="L1111" s="13"/>
      <c r="M1111" s="13"/>
      <c r="N1111" s="13"/>
    </row>
    <row r="1112" spans="1:14" s="16" customFormat="1" ht="15" x14ac:dyDescent="0.25">
      <c r="A1112" s="11" t="s">
        <v>109</v>
      </c>
      <c r="B1112" s="11" t="s">
        <v>670</v>
      </c>
      <c r="C1112" s="12"/>
      <c r="D1112" s="15"/>
      <c r="E1112" s="29" t="s">
        <v>223</v>
      </c>
      <c r="F1112" s="29"/>
      <c r="G1112" s="1"/>
      <c r="H1112" s="1"/>
      <c r="I1112" s="1"/>
      <c r="J1112" s="1"/>
      <c r="K1112" s="1"/>
      <c r="L1112" s="1"/>
      <c r="M1112" s="1"/>
      <c r="N1112" s="1"/>
    </row>
    <row r="1113" spans="1:14" ht="15" x14ac:dyDescent="0.25">
      <c r="A1113" s="3" t="s">
        <v>109</v>
      </c>
      <c r="B1113" s="3" t="s">
        <v>670</v>
      </c>
      <c r="C1113" s="14" t="s">
        <v>202</v>
      </c>
      <c r="D1113" s="6" t="s">
        <v>203</v>
      </c>
      <c r="E1113" s="17"/>
      <c r="F1113" s="16"/>
      <c r="G1113" s="1">
        <v>0</v>
      </c>
      <c r="H1113" s="1">
        <v>0</v>
      </c>
      <c r="I1113" s="1">
        <v>2265265.79</v>
      </c>
      <c r="J1113" s="1">
        <v>0</v>
      </c>
      <c r="K1113" s="1">
        <v>246825.87</v>
      </c>
      <c r="L1113" s="1">
        <v>0</v>
      </c>
      <c r="M1113" s="1">
        <v>1169624.6000000001</v>
      </c>
      <c r="N1113" s="1">
        <v>3681716.2600000002</v>
      </c>
    </row>
    <row r="1114" spans="1:14" s="19" customFormat="1" ht="15" x14ac:dyDescent="0.25">
      <c r="A1114" s="3" t="s">
        <v>109</v>
      </c>
      <c r="B1114" s="3" t="s">
        <v>670</v>
      </c>
      <c r="C1114" s="6"/>
      <c r="D1114" s="2"/>
      <c r="E1114" s="17"/>
      <c r="F1114" s="17"/>
      <c r="G1114" s="36"/>
      <c r="H1114" s="8"/>
      <c r="I1114" s="8"/>
      <c r="J1114" s="8"/>
      <c r="K1114" s="8"/>
      <c r="L1114" s="8"/>
      <c r="M1114" s="8"/>
      <c r="N1114" s="1"/>
    </row>
    <row r="1115" spans="1:14" x14ac:dyDescent="0.2">
      <c r="A1115" s="3" t="s">
        <v>109</v>
      </c>
      <c r="B1115" s="3" t="s">
        <v>670</v>
      </c>
      <c r="C1115" s="17" t="s">
        <v>201</v>
      </c>
      <c r="D1115" s="10" t="s">
        <v>200</v>
      </c>
      <c r="E1115" s="17"/>
      <c r="F1115" s="17"/>
      <c r="G1115" s="56">
        <v>0</v>
      </c>
      <c r="H1115" s="56">
        <v>0</v>
      </c>
      <c r="I1115" s="56">
        <v>16.489727512589948</v>
      </c>
      <c r="J1115" s="56">
        <v>0</v>
      </c>
      <c r="K1115" s="56">
        <v>1.7967389775298506</v>
      </c>
      <c r="L1115" s="56">
        <v>0</v>
      </c>
      <c r="M1115" s="56">
        <v>8.5141403852755015</v>
      </c>
      <c r="N1115" s="18">
        <v>26.8006068753953</v>
      </c>
    </row>
    <row r="1116" spans="1:14" x14ac:dyDescent="0.2">
      <c r="A1116" s="3" t="s">
        <v>109</v>
      </c>
      <c r="B1116" s="3" t="s">
        <v>670</v>
      </c>
      <c r="C1116" s="6"/>
      <c r="D1116" s="7"/>
      <c r="E1116" s="20"/>
      <c r="F1116" s="20"/>
      <c r="G1116" s="13"/>
      <c r="H1116" s="13"/>
      <c r="I1116" s="13"/>
      <c r="J1116" s="13"/>
      <c r="K1116" s="13"/>
      <c r="L1116" s="13"/>
      <c r="M1116" s="13"/>
      <c r="N1116" s="13"/>
    </row>
    <row r="1117" spans="1:14" s="16" customFormat="1" ht="15" x14ac:dyDescent="0.25">
      <c r="A1117" s="11" t="s">
        <v>160</v>
      </c>
      <c r="B1117" s="11" t="s">
        <v>671</v>
      </c>
      <c r="C1117" s="12"/>
      <c r="D1117" s="15"/>
      <c r="E1117" s="29" t="s">
        <v>222</v>
      </c>
      <c r="F1117" s="29"/>
      <c r="G1117" s="1"/>
      <c r="H1117" s="1"/>
      <c r="I1117" s="1"/>
      <c r="J1117" s="1"/>
      <c r="K1117" s="1"/>
      <c r="L1117" s="1"/>
      <c r="M1117" s="1"/>
      <c r="N1117" s="1"/>
    </row>
    <row r="1118" spans="1:14" ht="15" x14ac:dyDescent="0.25">
      <c r="A1118" s="3" t="s">
        <v>160</v>
      </c>
      <c r="B1118" s="3" t="s">
        <v>671</v>
      </c>
      <c r="C1118" s="14" t="s">
        <v>202</v>
      </c>
      <c r="D1118" s="6" t="s">
        <v>203</v>
      </c>
      <c r="E1118" s="17"/>
      <c r="F1118" s="16"/>
      <c r="G1118" s="1">
        <v>0</v>
      </c>
      <c r="H1118" s="1">
        <v>0</v>
      </c>
      <c r="I1118" s="1">
        <v>1968029.93</v>
      </c>
      <c r="J1118" s="1">
        <v>0</v>
      </c>
      <c r="K1118" s="1">
        <v>188420.66</v>
      </c>
      <c r="L1118" s="1">
        <v>0</v>
      </c>
      <c r="M1118" s="1">
        <v>1059808.52</v>
      </c>
      <c r="N1118" s="1">
        <v>3216259.11</v>
      </c>
    </row>
    <row r="1119" spans="1:14" s="19" customFormat="1" ht="15" x14ac:dyDescent="0.25">
      <c r="A1119" s="3" t="s">
        <v>160</v>
      </c>
      <c r="B1119" s="3" t="s">
        <v>671</v>
      </c>
      <c r="C1119" s="6"/>
      <c r="D1119" s="2"/>
      <c r="E1119" s="17"/>
      <c r="F1119" s="17"/>
      <c r="G1119" s="36"/>
      <c r="H1119" s="8"/>
      <c r="I1119" s="8"/>
      <c r="J1119" s="8"/>
      <c r="K1119" s="8"/>
      <c r="L1119" s="8"/>
      <c r="M1119" s="8"/>
      <c r="N1119" s="1"/>
    </row>
    <row r="1120" spans="1:14" x14ac:dyDescent="0.2">
      <c r="A1120" s="3" t="s">
        <v>160</v>
      </c>
      <c r="B1120" s="3" t="s">
        <v>671</v>
      </c>
      <c r="C1120" s="17" t="s">
        <v>201</v>
      </c>
      <c r="D1120" s="10" t="s">
        <v>200</v>
      </c>
      <c r="E1120" s="17"/>
      <c r="F1120" s="17"/>
      <c r="G1120" s="56">
        <v>0</v>
      </c>
      <c r="H1120" s="56">
        <v>0</v>
      </c>
      <c r="I1120" s="56">
        <v>25.732846932739545</v>
      </c>
      <c r="J1120" s="56">
        <v>0</v>
      </c>
      <c r="K1120" s="56">
        <v>2.4636820450925567</v>
      </c>
      <c r="L1120" s="56">
        <v>0</v>
      </c>
      <c r="M1120" s="56">
        <v>13.857457149126406</v>
      </c>
      <c r="N1120" s="18">
        <v>42.053986126958506</v>
      </c>
    </row>
    <row r="1121" spans="1:14" x14ac:dyDescent="0.2">
      <c r="A1121" s="3" t="s">
        <v>160</v>
      </c>
      <c r="B1121" s="3" t="s">
        <v>671</v>
      </c>
      <c r="C1121" s="6"/>
      <c r="D1121" s="7"/>
      <c r="E1121" s="20"/>
      <c r="F1121" s="20"/>
      <c r="G1121" s="13"/>
      <c r="H1121" s="13"/>
      <c r="I1121" s="13"/>
      <c r="J1121" s="13"/>
      <c r="K1121" s="13"/>
      <c r="L1121" s="13"/>
      <c r="M1121" s="13"/>
      <c r="N1121" s="13"/>
    </row>
    <row r="1122" spans="1:14" s="16" customFormat="1" ht="15" x14ac:dyDescent="0.25">
      <c r="A1122" s="11" t="s">
        <v>62</v>
      </c>
      <c r="B1122" s="11" t="s">
        <v>672</v>
      </c>
      <c r="C1122" s="12"/>
      <c r="D1122" s="15"/>
      <c r="E1122" s="29" t="s">
        <v>221</v>
      </c>
      <c r="F1122" s="29"/>
      <c r="G1122" s="1"/>
      <c r="H1122" s="1"/>
      <c r="I1122" s="1"/>
      <c r="J1122" s="1"/>
      <c r="K1122" s="1"/>
      <c r="L1122" s="1"/>
      <c r="M1122" s="1"/>
      <c r="N1122" s="1"/>
    </row>
    <row r="1123" spans="1:14" ht="15" x14ac:dyDescent="0.25">
      <c r="A1123" s="3" t="s">
        <v>62</v>
      </c>
      <c r="B1123" s="3" t="s">
        <v>672</v>
      </c>
      <c r="C1123" s="14" t="s">
        <v>202</v>
      </c>
      <c r="D1123" s="6" t="s">
        <v>203</v>
      </c>
      <c r="E1123" s="17"/>
      <c r="F1123" s="16"/>
      <c r="G1123" s="1">
        <v>0</v>
      </c>
      <c r="H1123" s="1">
        <v>0</v>
      </c>
      <c r="I1123" s="1">
        <v>1496329.39</v>
      </c>
      <c r="J1123" s="1">
        <v>0</v>
      </c>
      <c r="K1123" s="1">
        <v>106318.68000000001</v>
      </c>
      <c r="L1123" s="1">
        <v>0</v>
      </c>
      <c r="M1123" s="1">
        <v>1023767.23</v>
      </c>
      <c r="N1123" s="1">
        <v>2626415.2999999998</v>
      </c>
    </row>
    <row r="1124" spans="1:14" s="19" customFormat="1" ht="15" x14ac:dyDescent="0.25">
      <c r="A1124" s="3" t="s">
        <v>62</v>
      </c>
      <c r="B1124" s="3" t="s">
        <v>672</v>
      </c>
      <c r="C1124" s="6"/>
      <c r="D1124" s="2"/>
      <c r="E1124" s="17"/>
      <c r="F1124" s="17"/>
      <c r="G1124" s="36"/>
      <c r="H1124" s="8"/>
      <c r="I1124" s="8"/>
      <c r="J1124" s="8"/>
      <c r="K1124" s="8"/>
      <c r="L1124" s="8"/>
      <c r="M1124" s="8"/>
      <c r="N1124" s="1"/>
    </row>
    <row r="1125" spans="1:14" x14ac:dyDescent="0.2">
      <c r="A1125" s="3" t="s">
        <v>62</v>
      </c>
      <c r="B1125" s="3" t="s">
        <v>672</v>
      </c>
      <c r="C1125" s="17" t="s">
        <v>201</v>
      </c>
      <c r="D1125" s="10" t="s">
        <v>200</v>
      </c>
      <c r="E1125" s="17"/>
      <c r="F1125" s="17"/>
      <c r="G1125" s="56">
        <v>0</v>
      </c>
      <c r="H1125" s="56">
        <v>0</v>
      </c>
      <c r="I1125" s="56">
        <v>11.767438096145463</v>
      </c>
      <c r="J1125" s="56">
        <v>0</v>
      </c>
      <c r="K1125" s="56">
        <v>0.83611168351368081</v>
      </c>
      <c r="L1125" s="56">
        <v>0</v>
      </c>
      <c r="M1125" s="56">
        <v>8.0511133340014904</v>
      </c>
      <c r="N1125" s="18">
        <v>20.654663113660636</v>
      </c>
    </row>
    <row r="1126" spans="1:14" x14ac:dyDescent="0.2">
      <c r="A1126" s="3" t="s">
        <v>62</v>
      </c>
      <c r="B1126" s="3" t="s">
        <v>672</v>
      </c>
      <c r="C1126" s="6"/>
      <c r="D1126" s="7"/>
      <c r="E1126" s="20"/>
      <c r="F1126" s="20"/>
      <c r="G1126" s="13"/>
      <c r="H1126" s="13"/>
      <c r="I1126" s="13"/>
      <c r="J1126" s="13"/>
      <c r="K1126" s="13"/>
      <c r="L1126" s="13"/>
      <c r="M1126" s="13"/>
      <c r="N1126" s="13"/>
    </row>
    <row r="1127" spans="1:14" s="16" customFormat="1" ht="15" x14ac:dyDescent="0.25">
      <c r="A1127" s="11" t="s">
        <v>152</v>
      </c>
      <c r="B1127" s="11" t="s">
        <v>673</v>
      </c>
      <c r="C1127" s="12"/>
      <c r="D1127" s="15"/>
      <c r="E1127" s="29" t="s">
        <v>220</v>
      </c>
      <c r="F1127" s="29"/>
      <c r="G1127" s="1"/>
      <c r="H1127" s="1"/>
      <c r="I1127" s="1"/>
      <c r="J1127" s="1"/>
      <c r="K1127" s="1"/>
      <c r="L1127" s="1"/>
      <c r="M1127" s="1"/>
      <c r="N1127" s="1"/>
    </row>
    <row r="1128" spans="1:14" ht="15" x14ac:dyDescent="0.25">
      <c r="A1128" s="3" t="s">
        <v>152</v>
      </c>
      <c r="B1128" s="3" t="s">
        <v>673</v>
      </c>
      <c r="C1128" s="14" t="s">
        <v>202</v>
      </c>
      <c r="D1128" s="6" t="s">
        <v>203</v>
      </c>
      <c r="E1128" s="17"/>
      <c r="F1128" s="16"/>
      <c r="G1128" s="1">
        <v>0</v>
      </c>
      <c r="H1128" s="1">
        <v>0</v>
      </c>
      <c r="I1128" s="1">
        <v>2217744.5299999998</v>
      </c>
      <c r="J1128" s="1">
        <v>0</v>
      </c>
      <c r="K1128" s="1">
        <v>227880.9</v>
      </c>
      <c r="L1128" s="1">
        <v>0</v>
      </c>
      <c r="M1128" s="1">
        <v>1900097.49</v>
      </c>
      <c r="N1128" s="1">
        <v>4345722.92</v>
      </c>
    </row>
    <row r="1129" spans="1:14" s="19" customFormat="1" ht="15" x14ac:dyDescent="0.25">
      <c r="A1129" s="3" t="s">
        <v>152</v>
      </c>
      <c r="B1129" s="3" t="s">
        <v>673</v>
      </c>
      <c r="C1129" s="6"/>
      <c r="D1129" s="2"/>
      <c r="E1129" s="17"/>
      <c r="F1129" s="17"/>
      <c r="G1129" s="36"/>
      <c r="H1129" s="8"/>
      <c r="I1129" s="8"/>
      <c r="J1129" s="8"/>
      <c r="K1129" s="8"/>
      <c r="L1129" s="8"/>
      <c r="M1129" s="8"/>
      <c r="N1129" s="1"/>
    </row>
    <row r="1130" spans="1:14" x14ac:dyDescent="0.2">
      <c r="A1130" s="3" t="s">
        <v>152</v>
      </c>
      <c r="B1130" s="3" t="s">
        <v>673</v>
      </c>
      <c r="C1130" s="17" t="s">
        <v>201</v>
      </c>
      <c r="D1130" s="10" t="s">
        <v>200</v>
      </c>
      <c r="E1130" s="17"/>
      <c r="F1130" s="17"/>
      <c r="G1130" s="56">
        <v>0</v>
      </c>
      <c r="H1130" s="56">
        <v>0</v>
      </c>
      <c r="I1130" s="56">
        <v>25.917541306813678</v>
      </c>
      <c r="J1130" s="56">
        <v>0</v>
      </c>
      <c r="K1130" s="56">
        <v>2.6631167652046366</v>
      </c>
      <c r="L1130" s="56">
        <v>0</v>
      </c>
      <c r="M1130" s="56">
        <v>22.205377814210184</v>
      </c>
      <c r="N1130" s="18">
        <v>50.786035886228497</v>
      </c>
    </row>
    <row r="1131" spans="1:14" x14ac:dyDescent="0.2">
      <c r="A1131" s="3" t="s">
        <v>152</v>
      </c>
      <c r="B1131" s="3" t="s">
        <v>673</v>
      </c>
      <c r="C1131" s="6"/>
      <c r="D1131" s="7"/>
      <c r="E1131" s="20"/>
      <c r="F1131" s="20"/>
      <c r="G1131" s="13"/>
      <c r="H1131" s="13"/>
      <c r="I1131" s="13"/>
      <c r="J1131" s="13"/>
      <c r="K1131" s="13"/>
      <c r="L1131" s="13"/>
      <c r="M1131" s="13"/>
      <c r="N1131" s="13"/>
    </row>
    <row r="1132" spans="1:14" s="16" customFormat="1" ht="15" x14ac:dyDescent="0.25">
      <c r="A1132" s="11" t="s">
        <v>165</v>
      </c>
      <c r="B1132" s="11" t="s">
        <v>674</v>
      </c>
      <c r="C1132" s="12"/>
      <c r="D1132" s="15"/>
      <c r="E1132" s="29" t="s">
        <v>219</v>
      </c>
      <c r="F1132" s="29"/>
      <c r="G1132" s="1"/>
      <c r="H1132" s="1"/>
      <c r="I1132" s="1"/>
      <c r="J1132" s="1"/>
      <c r="K1132" s="1"/>
      <c r="L1132" s="1"/>
      <c r="M1132" s="1"/>
      <c r="N1132" s="1"/>
    </row>
    <row r="1133" spans="1:14" ht="15" x14ac:dyDescent="0.25">
      <c r="A1133" s="3" t="s">
        <v>165</v>
      </c>
      <c r="B1133" s="3" t="s">
        <v>674</v>
      </c>
      <c r="C1133" s="14" t="s">
        <v>202</v>
      </c>
      <c r="D1133" s="6" t="s">
        <v>203</v>
      </c>
      <c r="E1133" s="17"/>
      <c r="F1133" s="16"/>
      <c r="G1133" s="1">
        <v>0</v>
      </c>
      <c r="H1133" s="1">
        <v>0</v>
      </c>
      <c r="I1133" s="1">
        <v>1022890.24</v>
      </c>
      <c r="J1133" s="1">
        <v>0</v>
      </c>
      <c r="K1133" s="1">
        <v>219361.64</v>
      </c>
      <c r="L1133" s="1">
        <v>0</v>
      </c>
      <c r="M1133" s="1">
        <v>870024.35</v>
      </c>
      <c r="N1133" s="1">
        <v>2112276.23</v>
      </c>
    </row>
    <row r="1134" spans="1:14" s="19" customFormat="1" ht="15" x14ac:dyDescent="0.25">
      <c r="A1134" s="3" t="s">
        <v>165</v>
      </c>
      <c r="B1134" s="3" t="s">
        <v>674</v>
      </c>
      <c r="C1134" s="6"/>
      <c r="D1134" s="2"/>
      <c r="E1134" s="17"/>
      <c r="F1134" s="17"/>
      <c r="G1134" s="36"/>
      <c r="H1134" s="8"/>
      <c r="I1134" s="8"/>
      <c r="J1134" s="8"/>
      <c r="K1134" s="8"/>
      <c r="L1134" s="8"/>
      <c r="M1134" s="8"/>
      <c r="N1134" s="1"/>
    </row>
    <row r="1135" spans="1:14" x14ac:dyDescent="0.2">
      <c r="A1135" s="3" t="s">
        <v>165</v>
      </c>
      <c r="B1135" s="3" t="s">
        <v>674</v>
      </c>
      <c r="C1135" s="17" t="s">
        <v>201</v>
      </c>
      <c r="D1135" s="10" t="s">
        <v>200</v>
      </c>
      <c r="E1135" s="17"/>
      <c r="F1135" s="17"/>
      <c r="G1135" s="56">
        <v>0</v>
      </c>
      <c r="H1135" s="56">
        <v>0</v>
      </c>
      <c r="I1135" s="56">
        <v>20.653620787310693</v>
      </c>
      <c r="J1135" s="56">
        <v>0</v>
      </c>
      <c r="K1135" s="56">
        <v>4.429226079860304</v>
      </c>
      <c r="L1135" s="56">
        <v>0</v>
      </c>
      <c r="M1135" s="56">
        <v>17.567039255967945</v>
      </c>
      <c r="N1135" s="18">
        <v>42.649886123138941</v>
      </c>
    </row>
    <row r="1136" spans="1:14" x14ac:dyDescent="0.2">
      <c r="A1136" s="3" t="s">
        <v>165</v>
      </c>
      <c r="B1136" s="3" t="s">
        <v>674</v>
      </c>
      <c r="C1136" s="6"/>
      <c r="D1136" s="7"/>
      <c r="E1136" s="20"/>
      <c r="F1136" s="20"/>
      <c r="G1136" s="13"/>
      <c r="H1136" s="13"/>
      <c r="I1136" s="13"/>
      <c r="J1136" s="13"/>
      <c r="K1136" s="13"/>
      <c r="L1136" s="13"/>
      <c r="M1136" s="13"/>
      <c r="N1136" s="13"/>
    </row>
    <row r="1137" spans="1:14" s="16" customFormat="1" ht="15" x14ac:dyDescent="0.25">
      <c r="A1137" s="11" t="s">
        <v>112</v>
      </c>
      <c r="B1137" s="11" t="s">
        <v>675</v>
      </c>
      <c r="C1137" s="12"/>
      <c r="D1137" s="15"/>
      <c r="E1137" s="29" t="s">
        <v>218</v>
      </c>
      <c r="F1137" s="29"/>
      <c r="G1137" s="1"/>
      <c r="H1137" s="1"/>
      <c r="I1137" s="1"/>
      <c r="J1137" s="1"/>
      <c r="K1137" s="1"/>
      <c r="L1137" s="1"/>
      <c r="M1137" s="1"/>
      <c r="N1137" s="1"/>
    </row>
    <row r="1138" spans="1:14" ht="15" x14ac:dyDescent="0.25">
      <c r="A1138" s="3" t="s">
        <v>112</v>
      </c>
      <c r="B1138" s="3" t="s">
        <v>675</v>
      </c>
      <c r="C1138" s="14" t="s">
        <v>202</v>
      </c>
      <c r="D1138" s="6" t="s">
        <v>203</v>
      </c>
      <c r="E1138" s="17"/>
      <c r="F1138" s="16"/>
      <c r="G1138" s="1">
        <v>0</v>
      </c>
      <c r="H1138" s="1">
        <v>0</v>
      </c>
      <c r="I1138" s="1">
        <v>978199.29</v>
      </c>
      <c r="J1138" s="1">
        <v>0</v>
      </c>
      <c r="K1138" s="1">
        <v>93178.010000000009</v>
      </c>
      <c r="L1138" s="1">
        <v>0</v>
      </c>
      <c r="M1138" s="1">
        <v>382278.98</v>
      </c>
      <c r="N1138" s="1">
        <v>1453656.28</v>
      </c>
    </row>
    <row r="1139" spans="1:14" s="19" customFormat="1" ht="15" x14ac:dyDescent="0.25">
      <c r="A1139" s="3" t="s">
        <v>112</v>
      </c>
      <c r="B1139" s="3" t="s">
        <v>675</v>
      </c>
      <c r="C1139" s="6"/>
      <c r="D1139" s="2"/>
      <c r="E1139" s="17"/>
      <c r="F1139" s="17"/>
      <c r="G1139" s="36"/>
      <c r="H1139" s="8"/>
      <c r="I1139" s="8"/>
      <c r="J1139" s="8"/>
      <c r="K1139" s="8"/>
      <c r="L1139" s="8"/>
      <c r="M1139" s="8"/>
      <c r="N1139" s="1"/>
    </row>
    <row r="1140" spans="1:14" x14ac:dyDescent="0.2">
      <c r="A1140" s="3" t="s">
        <v>112</v>
      </c>
      <c r="B1140" s="3" t="s">
        <v>675</v>
      </c>
      <c r="C1140" s="17" t="s">
        <v>201</v>
      </c>
      <c r="D1140" s="10" t="s">
        <v>200</v>
      </c>
      <c r="E1140" s="17"/>
      <c r="F1140" s="17"/>
      <c r="G1140" s="56">
        <v>0</v>
      </c>
      <c r="H1140" s="56">
        <v>0</v>
      </c>
      <c r="I1140" s="56">
        <v>33.572028731815564</v>
      </c>
      <c r="J1140" s="56">
        <v>0</v>
      </c>
      <c r="K1140" s="56">
        <v>3.1978911259416249</v>
      </c>
      <c r="L1140" s="56">
        <v>0</v>
      </c>
      <c r="M1140" s="56">
        <v>13.119904125190221</v>
      </c>
      <c r="N1140" s="18">
        <v>49.889823982947405</v>
      </c>
    </row>
    <row r="1141" spans="1:14" x14ac:dyDescent="0.2">
      <c r="A1141" s="3" t="s">
        <v>112</v>
      </c>
      <c r="B1141" s="3" t="s">
        <v>675</v>
      </c>
      <c r="C1141" s="6"/>
      <c r="D1141" s="7"/>
      <c r="E1141" s="20"/>
      <c r="F1141" s="20"/>
      <c r="G1141" s="13"/>
      <c r="H1141" s="13"/>
      <c r="I1141" s="13"/>
      <c r="J1141" s="13"/>
      <c r="K1141" s="13"/>
      <c r="L1141" s="13"/>
      <c r="M1141" s="13"/>
      <c r="N1141" s="13"/>
    </row>
    <row r="1142" spans="1:14" s="16" customFormat="1" ht="15" x14ac:dyDescent="0.25">
      <c r="A1142" s="11" t="s">
        <v>97</v>
      </c>
      <c r="B1142" s="11" t="s">
        <v>676</v>
      </c>
      <c r="C1142" s="12"/>
      <c r="D1142" s="15"/>
      <c r="E1142" s="29" t="s">
        <v>217</v>
      </c>
      <c r="F1142" s="29"/>
      <c r="G1142" s="1"/>
      <c r="H1142" s="1"/>
      <c r="I1142" s="1"/>
      <c r="J1142" s="1"/>
      <c r="K1142" s="1"/>
      <c r="L1142" s="1"/>
      <c r="M1142" s="1"/>
      <c r="N1142" s="1"/>
    </row>
    <row r="1143" spans="1:14" ht="15" x14ac:dyDescent="0.25">
      <c r="A1143" s="3" t="s">
        <v>97</v>
      </c>
      <c r="B1143" s="3" t="s">
        <v>676</v>
      </c>
      <c r="C1143" s="14" t="s">
        <v>202</v>
      </c>
      <c r="D1143" s="6" t="s">
        <v>203</v>
      </c>
      <c r="E1143" s="17"/>
      <c r="F1143" s="16"/>
      <c r="G1143" s="1">
        <v>0</v>
      </c>
      <c r="H1143" s="1">
        <v>0</v>
      </c>
      <c r="I1143" s="1">
        <v>788602.65</v>
      </c>
      <c r="J1143" s="1">
        <v>0</v>
      </c>
      <c r="K1143" s="1">
        <v>94719</v>
      </c>
      <c r="L1143" s="1">
        <v>0</v>
      </c>
      <c r="M1143" s="1">
        <v>1227861.0699999998</v>
      </c>
      <c r="N1143" s="1">
        <v>2111182.7199999997</v>
      </c>
    </row>
    <row r="1144" spans="1:14" s="19" customFormat="1" ht="15" x14ac:dyDescent="0.25">
      <c r="A1144" s="3" t="s">
        <v>97</v>
      </c>
      <c r="B1144" s="3" t="s">
        <v>676</v>
      </c>
      <c r="C1144" s="6"/>
      <c r="D1144" s="2"/>
      <c r="E1144" s="17"/>
      <c r="F1144" s="17"/>
      <c r="G1144" s="36"/>
      <c r="H1144" s="8"/>
      <c r="I1144" s="8"/>
      <c r="J1144" s="8"/>
      <c r="K1144" s="8"/>
      <c r="L1144" s="8"/>
      <c r="M1144" s="8"/>
      <c r="N1144" s="1"/>
    </row>
    <row r="1145" spans="1:14" x14ac:dyDescent="0.2">
      <c r="A1145" s="3" t="s">
        <v>97</v>
      </c>
      <c r="B1145" s="3" t="s">
        <v>676</v>
      </c>
      <c r="C1145" s="17" t="s">
        <v>201</v>
      </c>
      <c r="D1145" s="10" t="s">
        <v>200</v>
      </c>
      <c r="E1145" s="17"/>
      <c r="F1145" s="17"/>
      <c r="G1145" s="56">
        <v>0</v>
      </c>
      <c r="H1145" s="56">
        <v>0</v>
      </c>
      <c r="I1145" s="56">
        <v>20.349770872181619</v>
      </c>
      <c r="J1145" s="56">
        <v>0</v>
      </c>
      <c r="K1145" s="56">
        <v>2.4442093204254012</v>
      </c>
      <c r="L1145" s="56">
        <v>0</v>
      </c>
      <c r="M1145" s="56">
        <v>31.684767274585941</v>
      </c>
      <c r="N1145" s="18">
        <v>54.478747467192953</v>
      </c>
    </row>
    <row r="1146" spans="1:14" x14ac:dyDescent="0.2">
      <c r="A1146" s="3" t="s">
        <v>97</v>
      </c>
      <c r="B1146" s="3" t="s">
        <v>676</v>
      </c>
      <c r="C1146" s="6"/>
      <c r="D1146" s="7"/>
      <c r="E1146" s="20"/>
      <c r="F1146" s="20"/>
      <c r="G1146" s="13"/>
      <c r="H1146" s="13"/>
      <c r="I1146" s="13"/>
      <c r="J1146" s="13"/>
      <c r="K1146" s="13"/>
      <c r="L1146" s="13"/>
      <c r="M1146" s="13"/>
      <c r="N1146" s="13"/>
    </row>
    <row r="1147" spans="1:14" s="16" customFormat="1" ht="15" x14ac:dyDescent="0.25">
      <c r="A1147" s="11" t="s">
        <v>140</v>
      </c>
      <c r="B1147" s="11" t="s">
        <v>677</v>
      </c>
      <c r="C1147" s="12"/>
      <c r="D1147" s="15"/>
      <c r="E1147" s="29" t="s">
        <v>216</v>
      </c>
      <c r="F1147" s="29"/>
      <c r="G1147" s="1"/>
      <c r="H1147" s="1"/>
      <c r="I1147" s="1"/>
      <c r="J1147" s="1"/>
      <c r="K1147" s="1"/>
      <c r="L1147" s="1"/>
      <c r="M1147" s="1"/>
      <c r="N1147" s="1"/>
    </row>
    <row r="1148" spans="1:14" ht="15" x14ac:dyDescent="0.25">
      <c r="A1148" s="3" t="s">
        <v>140</v>
      </c>
      <c r="B1148" s="3" t="s">
        <v>677</v>
      </c>
      <c r="C1148" s="14" t="s">
        <v>202</v>
      </c>
      <c r="D1148" s="6" t="s">
        <v>203</v>
      </c>
      <c r="E1148" s="17"/>
      <c r="F1148" s="16"/>
      <c r="G1148" s="1">
        <v>0</v>
      </c>
      <c r="H1148" s="1">
        <v>0</v>
      </c>
      <c r="I1148" s="1">
        <v>1376389.97</v>
      </c>
      <c r="J1148" s="1">
        <v>0</v>
      </c>
      <c r="K1148" s="1">
        <v>113715.01</v>
      </c>
      <c r="L1148" s="1">
        <v>0</v>
      </c>
      <c r="M1148" s="1">
        <v>187427.11</v>
      </c>
      <c r="N1148" s="1">
        <v>1677532.0899999999</v>
      </c>
    </row>
    <row r="1149" spans="1:14" s="19" customFormat="1" ht="15" x14ac:dyDescent="0.25">
      <c r="A1149" s="3" t="s">
        <v>140</v>
      </c>
      <c r="B1149" s="3" t="s">
        <v>677</v>
      </c>
      <c r="C1149" s="6"/>
      <c r="D1149" s="2"/>
      <c r="E1149" s="17"/>
      <c r="F1149" s="17"/>
      <c r="G1149" s="36"/>
      <c r="H1149" s="8"/>
      <c r="I1149" s="8"/>
      <c r="J1149" s="8"/>
      <c r="K1149" s="8"/>
      <c r="L1149" s="8"/>
      <c r="M1149" s="8"/>
      <c r="N1149" s="1"/>
    </row>
    <row r="1150" spans="1:14" x14ac:dyDescent="0.2">
      <c r="A1150" s="3" t="s">
        <v>140</v>
      </c>
      <c r="B1150" s="3" t="s">
        <v>677</v>
      </c>
      <c r="C1150" s="17" t="s">
        <v>201</v>
      </c>
      <c r="D1150" s="10" t="s">
        <v>200</v>
      </c>
      <c r="E1150" s="17"/>
      <c r="F1150" s="17"/>
      <c r="G1150" s="56">
        <v>0</v>
      </c>
      <c r="H1150" s="56">
        <v>0</v>
      </c>
      <c r="I1150" s="56">
        <v>38.626209449200381</v>
      </c>
      <c r="J1150" s="56">
        <v>0</v>
      </c>
      <c r="K1150" s="56">
        <v>3.1912320559687859</v>
      </c>
      <c r="L1150" s="56">
        <v>0</v>
      </c>
      <c r="M1150" s="56">
        <v>5.259845657926669</v>
      </c>
      <c r="N1150" s="18">
        <v>47.077287163095832</v>
      </c>
    </row>
    <row r="1151" spans="1:14" x14ac:dyDescent="0.2">
      <c r="A1151" s="3" t="s">
        <v>140</v>
      </c>
      <c r="B1151" s="3" t="s">
        <v>677</v>
      </c>
      <c r="C1151" s="6"/>
      <c r="D1151" s="7"/>
      <c r="E1151" s="20"/>
      <c r="F1151" s="20"/>
      <c r="G1151" s="13"/>
      <c r="H1151" s="13"/>
      <c r="I1151" s="13"/>
      <c r="J1151" s="13"/>
      <c r="K1151" s="13"/>
      <c r="L1151" s="13"/>
      <c r="M1151" s="13"/>
      <c r="N1151" s="13"/>
    </row>
    <row r="1152" spans="1:14" s="16" customFormat="1" ht="15" x14ac:dyDescent="0.25">
      <c r="A1152" s="11" t="s">
        <v>142</v>
      </c>
      <c r="B1152" s="11" t="s">
        <v>678</v>
      </c>
      <c r="C1152" s="12"/>
      <c r="D1152" s="15"/>
      <c r="E1152" s="29" t="s">
        <v>215</v>
      </c>
      <c r="F1152" s="29"/>
      <c r="G1152" s="1"/>
      <c r="H1152" s="1"/>
      <c r="I1152" s="1"/>
      <c r="J1152" s="1"/>
      <c r="K1152" s="1"/>
      <c r="L1152" s="1"/>
      <c r="M1152" s="1"/>
      <c r="N1152" s="1"/>
    </row>
    <row r="1153" spans="1:14" ht="15" x14ac:dyDescent="0.25">
      <c r="A1153" s="3" t="s">
        <v>142</v>
      </c>
      <c r="B1153" s="3" t="s">
        <v>678</v>
      </c>
      <c r="C1153" s="14" t="s">
        <v>202</v>
      </c>
      <c r="D1153" s="6" t="s">
        <v>203</v>
      </c>
      <c r="E1153" s="17"/>
      <c r="F1153" s="16"/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9828.15</v>
      </c>
      <c r="N1153" s="1">
        <v>9828.15</v>
      </c>
    </row>
    <row r="1154" spans="1:14" s="19" customFormat="1" ht="15" x14ac:dyDescent="0.25">
      <c r="A1154" s="3" t="s">
        <v>142</v>
      </c>
      <c r="B1154" s="3" t="s">
        <v>678</v>
      </c>
      <c r="C1154" s="6"/>
      <c r="D1154" s="2"/>
      <c r="E1154" s="17"/>
      <c r="F1154" s="17"/>
      <c r="G1154" s="36"/>
      <c r="H1154" s="8"/>
      <c r="I1154" s="8"/>
      <c r="J1154" s="8"/>
      <c r="K1154" s="8"/>
      <c r="L1154" s="8"/>
      <c r="M1154" s="8"/>
      <c r="N1154" s="1"/>
    </row>
    <row r="1155" spans="1:14" x14ac:dyDescent="0.2">
      <c r="A1155" s="3" t="s">
        <v>142</v>
      </c>
      <c r="B1155" s="3" t="s">
        <v>678</v>
      </c>
      <c r="C1155" s="17" t="s">
        <v>201</v>
      </c>
      <c r="D1155" s="10" t="s">
        <v>200</v>
      </c>
      <c r="E1155" s="17"/>
      <c r="F1155" s="17"/>
      <c r="G1155" s="56">
        <v>0</v>
      </c>
      <c r="H1155" s="56">
        <v>0</v>
      </c>
      <c r="I1155" s="56">
        <v>0</v>
      </c>
      <c r="J1155" s="56">
        <v>0</v>
      </c>
      <c r="K1155" s="56">
        <v>0</v>
      </c>
      <c r="L1155" s="56">
        <v>0</v>
      </c>
      <c r="M1155" s="56">
        <v>1.1199196259124433</v>
      </c>
      <c r="N1155" s="18">
        <v>1.1199196259124433</v>
      </c>
    </row>
    <row r="1156" spans="1:14" x14ac:dyDescent="0.2">
      <c r="A1156" s="3" t="s">
        <v>142</v>
      </c>
      <c r="B1156" s="3" t="s">
        <v>678</v>
      </c>
      <c r="C1156" s="6"/>
      <c r="D1156" s="7"/>
      <c r="E1156" s="20"/>
      <c r="F1156" s="20"/>
      <c r="G1156" s="13"/>
      <c r="H1156" s="13"/>
      <c r="I1156" s="13"/>
      <c r="J1156" s="13"/>
      <c r="K1156" s="13"/>
      <c r="L1156" s="13"/>
      <c r="M1156" s="13"/>
      <c r="N1156" s="13"/>
    </row>
    <row r="1157" spans="1:14" s="16" customFormat="1" ht="15" x14ac:dyDescent="0.25">
      <c r="A1157" s="11" t="s">
        <v>145</v>
      </c>
      <c r="B1157" s="11" t="s">
        <v>679</v>
      </c>
      <c r="C1157" s="12"/>
      <c r="D1157" s="15"/>
      <c r="E1157" s="29" t="s">
        <v>214</v>
      </c>
      <c r="F1157" s="29"/>
      <c r="G1157" s="1"/>
      <c r="H1157" s="1"/>
      <c r="I1157" s="1"/>
      <c r="J1157" s="1"/>
      <c r="K1157" s="1"/>
      <c r="L1157" s="1"/>
      <c r="M1157" s="1"/>
      <c r="N1157" s="1"/>
    </row>
    <row r="1158" spans="1:14" ht="15" x14ac:dyDescent="0.25">
      <c r="A1158" s="3" t="s">
        <v>145</v>
      </c>
      <c r="B1158" s="3" t="s">
        <v>679</v>
      </c>
      <c r="C1158" s="14" t="s">
        <v>202</v>
      </c>
      <c r="D1158" s="6" t="s">
        <v>203</v>
      </c>
      <c r="E1158" s="17"/>
      <c r="F1158" s="16"/>
      <c r="G1158" s="1">
        <v>0</v>
      </c>
      <c r="H1158" s="1">
        <v>0</v>
      </c>
      <c r="I1158" s="1">
        <v>601834.71</v>
      </c>
      <c r="J1158" s="1">
        <v>0</v>
      </c>
      <c r="K1158" s="1">
        <v>117992.59</v>
      </c>
      <c r="L1158" s="1">
        <v>0</v>
      </c>
      <c r="M1158" s="1">
        <v>291610.34999999998</v>
      </c>
      <c r="N1158" s="1">
        <v>1011437.6499999999</v>
      </c>
    </row>
    <row r="1159" spans="1:14" s="19" customFormat="1" ht="15" x14ac:dyDescent="0.25">
      <c r="A1159" s="3" t="s">
        <v>145</v>
      </c>
      <c r="B1159" s="3" t="s">
        <v>679</v>
      </c>
      <c r="C1159" s="6"/>
      <c r="D1159" s="2"/>
      <c r="E1159" s="17"/>
      <c r="F1159" s="17"/>
      <c r="G1159" s="36"/>
      <c r="H1159" s="8"/>
      <c r="I1159" s="8"/>
      <c r="J1159" s="8"/>
      <c r="K1159" s="8"/>
      <c r="L1159" s="8"/>
      <c r="M1159" s="8"/>
      <c r="N1159" s="1"/>
    </row>
    <row r="1160" spans="1:14" x14ac:dyDescent="0.2">
      <c r="A1160" s="3" t="s">
        <v>145</v>
      </c>
      <c r="B1160" s="3" t="s">
        <v>679</v>
      </c>
      <c r="C1160" s="17" t="s">
        <v>201</v>
      </c>
      <c r="D1160" s="10" t="s">
        <v>200</v>
      </c>
      <c r="E1160" s="17"/>
      <c r="F1160" s="17"/>
      <c r="G1160" s="56">
        <v>0</v>
      </c>
      <c r="H1160" s="56">
        <v>0</v>
      </c>
      <c r="I1160" s="56">
        <v>26.579407297767585</v>
      </c>
      <c r="J1160" s="56">
        <v>0</v>
      </c>
      <c r="K1160" s="56">
        <v>5.2110206600222488</v>
      </c>
      <c r="L1160" s="56">
        <v>0</v>
      </c>
      <c r="M1160" s="56">
        <v>12.878669402259234</v>
      </c>
      <c r="N1160" s="18">
        <v>44.669097360049065</v>
      </c>
    </row>
    <row r="1161" spans="1:14" x14ac:dyDescent="0.2">
      <c r="A1161" s="3" t="s">
        <v>145</v>
      </c>
      <c r="B1161" s="3" t="s">
        <v>679</v>
      </c>
      <c r="C1161" s="6"/>
      <c r="D1161" s="7"/>
      <c r="E1161" s="20"/>
      <c r="F1161" s="20"/>
      <c r="G1161" s="13"/>
      <c r="H1161" s="13"/>
      <c r="I1161" s="13"/>
      <c r="J1161" s="13"/>
      <c r="K1161" s="13"/>
      <c r="L1161" s="13"/>
      <c r="M1161" s="13"/>
      <c r="N1161" s="13"/>
    </row>
    <row r="1162" spans="1:14" s="16" customFormat="1" ht="15" x14ac:dyDescent="0.25">
      <c r="A1162" s="11" t="s">
        <v>191</v>
      </c>
      <c r="B1162" s="11" t="s">
        <v>680</v>
      </c>
      <c r="C1162" s="12"/>
      <c r="D1162" s="15"/>
      <c r="E1162" s="29" t="s">
        <v>213</v>
      </c>
      <c r="F1162" s="29"/>
      <c r="G1162" s="1"/>
      <c r="H1162" s="1"/>
      <c r="I1162" s="1"/>
      <c r="J1162" s="1"/>
      <c r="K1162" s="1"/>
      <c r="L1162" s="1"/>
      <c r="M1162" s="1"/>
      <c r="N1162" s="1"/>
    </row>
    <row r="1163" spans="1:14" ht="15" x14ac:dyDescent="0.25">
      <c r="A1163" s="3" t="s">
        <v>191</v>
      </c>
      <c r="B1163" s="3" t="s">
        <v>680</v>
      </c>
      <c r="C1163" s="14" t="s">
        <v>202</v>
      </c>
      <c r="D1163" s="6" t="s">
        <v>203</v>
      </c>
      <c r="E1163" s="17"/>
      <c r="F1163" s="16"/>
      <c r="G1163" s="1">
        <v>0</v>
      </c>
      <c r="H1163" s="1">
        <v>0</v>
      </c>
      <c r="I1163" s="1">
        <v>0</v>
      </c>
      <c r="J1163" s="1">
        <v>2927.04</v>
      </c>
      <c r="K1163" s="1">
        <v>0</v>
      </c>
      <c r="L1163" s="1">
        <v>0</v>
      </c>
      <c r="M1163" s="1">
        <v>416606.33</v>
      </c>
      <c r="N1163" s="1">
        <v>419533.37</v>
      </c>
    </row>
    <row r="1164" spans="1:14" s="19" customFormat="1" ht="15" x14ac:dyDescent="0.25">
      <c r="A1164" s="3" t="s">
        <v>191</v>
      </c>
      <c r="B1164" s="3" t="s">
        <v>680</v>
      </c>
      <c r="C1164" s="6"/>
      <c r="D1164" s="2"/>
      <c r="E1164" s="17"/>
      <c r="F1164" s="17"/>
      <c r="G1164" s="36"/>
      <c r="H1164" s="8"/>
      <c r="I1164" s="8"/>
      <c r="J1164" s="8"/>
      <c r="K1164" s="8"/>
      <c r="L1164" s="8"/>
      <c r="M1164" s="8"/>
      <c r="N1164" s="1"/>
    </row>
    <row r="1165" spans="1:14" x14ac:dyDescent="0.2">
      <c r="A1165" s="3" t="s">
        <v>191</v>
      </c>
      <c r="B1165" s="3" t="s">
        <v>680</v>
      </c>
      <c r="C1165" s="17" t="s">
        <v>201</v>
      </c>
      <c r="D1165" s="10" t="s">
        <v>200</v>
      </c>
      <c r="E1165" s="17"/>
      <c r="F1165" s="17"/>
      <c r="G1165" s="56">
        <v>0</v>
      </c>
      <c r="H1165" s="56">
        <v>0</v>
      </c>
      <c r="I1165" s="56">
        <v>0</v>
      </c>
      <c r="J1165" s="56">
        <v>0.23225445116674487</v>
      </c>
      <c r="K1165" s="56">
        <v>0</v>
      </c>
      <c r="L1165" s="56">
        <v>0</v>
      </c>
      <c r="M1165" s="56">
        <v>33.05683370461005</v>
      </c>
      <c r="N1165" s="18">
        <v>33.289088155776795</v>
      </c>
    </row>
    <row r="1166" spans="1:14" x14ac:dyDescent="0.2">
      <c r="A1166" s="3" t="s">
        <v>191</v>
      </c>
      <c r="B1166" s="3" t="s">
        <v>680</v>
      </c>
      <c r="C1166" s="6"/>
      <c r="D1166" s="7"/>
      <c r="E1166" s="20"/>
      <c r="F1166" s="20"/>
      <c r="G1166" s="13"/>
      <c r="H1166" s="13"/>
      <c r="I1166" s="13"/>
      <c r="J1166" s="13"/>
      <c r="K1166" s="13"/>
      <c r="L1166" s="13"/>
      <c r="M1166" s="13"/>
      <c r="N1166" s="13"/>
    </row>
    <row r="1167" spans="1:14" s="16" customFormat="1" ht="15" x14ac:dyDescent="0.25">
      <c r="A1167" s="11" t="s">
        <v>170</v>
      </c>
      <c r="B1167" s="11" t="s">
        <v>681</v>
      </c>
      <c r="C1167" s="12"/>
      <c r="D1167" s="15"/>
      <c r="E1167" s="29" t="s">
        <v>212</v>
      </c>
      <c r="F1167" s="29"/>
      <c r="G1167" s="1"/>
      <c r="H1167" s="1"/>
      <c r="I1167" s="1"/>
      <c r="J1167" s="1"/>
      <c r="K1167" s="1"/>
      <c r="L1167" s="1"/>
      <c r="M1167" s="1"/>
      <c r="N1167" s="1"/>
    </row>
    <row r="1168" spans="1:14" ht="15" x14ac:dyDescent="0.25">
      <c r="A1168" s="3" t="s">
        <v>170</v>
      </c>
      <c r="B1168" s="3" t="s">
        <v>681</v>
      </c>
      <c r="C1168" s="14" t="s">
        <v>202</v>
      </c>
      <c r="D1168" s="6" t="s">
        <v>203</v>
      </c>
      <c r="E1168" s="17"/>
      <c r="F1168" s="16"/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116789.75</v>
      </c>
      <c r="N1168" s="1">
        <v>116789.75</v>
      </c>
    </row>
    <row r="1169" spans="1:14" s="19" customFormat="1" ht="15" x14ac:dyDescent="0.25">
      <c r="A1169" s="3" t="s">
        <v>170</v>
      </c>
      <c r="B1169" s="3" t="s">
        <v>681</v>
      </c>
      <c r="C1169" s="6"/>
      <c r="D1169" s="2"/>
      <c r="E1169" s="17"/>
      <c r="F1169" s="17"/>
      <c r="G1169" s="36"/>
      <c r="H1169" s="8"/>
      <c r="I1169" s="8"/>
      <c r="J1169" s="8"/>
      <c r="K1169" s="8"/>
      <c r="L1169" s="8"/>
      <c r="M1169" s="8"/>
      <c r="N1169" s="1"/>
    </row>
    <row r="1170" spans="1:14" x14ac:dyDescent="0.2">
      <c r="A1170" s="3" t="s">
        <v>170</v>
      </c>
      <c r="B1170" s="3" t="s">
        <v>681</v>
      </c>
      <c r="C1170" s="17" t="s">
        <v>201</v>
      </c>
      <c r="D1170" s="10" t="s">
        <v>200</v>
      </c>
      <c r="E1170" s="17"/>
      <c r="F1170" s="17"/>
      <c r="G1170" s="56">
        <v>0</v>
      </c>
      <c r="H1170" s="56">
        <v>0</v>
      </c>
      <c r="I1170" s="56">
        <v>0</v>
      </c>
      <c r="J1170" s="56">
        <v>0</v>
      </c>
      <c r="K1170" s="56">
        <v>0</v>
      </c>
      <c r="L1170" s="56">
        <v>0</v>
      </c>
      <c r="M1170" s="56">
        <v>4.5761793513184674</v>
      </c>
      <c r="N1170" s="18">
        <v>4.5761793513184674</v>
      </c>
    </row>
    <row r="1171" spans="1:14" x14ac:dyDescent="0.2">
      <c r="A1171" s="3" t="s">
        <v>170</v>
      </c>
      <c r="B1171" s="3" t="s">
        <v>681</v>
      </c>
      <c r="C1171" s="6"/>
      <c r="D1171" s="7"/>
      <c r="E1171" s="20"/>
      <c r="F1171" s="20"/>
      <c r="G1171" s="13"/>
      <c r="H1171" s="13"/>
      <c r="I1171" s="13"/>
      <c r="J1171" s="13"/>
      <c r="K1171" s="13"/>
      <c r="L1171" s="13"/>
      <c r="M1171" s="13"/>
      <c r="N1171" s="13"/>
    </row>
    <row r="1172" spans="1:14" s="16" customFormat="1" ht="15" x14ac:dyDescent="0.25">
      <c r="A1172" s="11" t="s">
        <v>163</v>
      </c>
      <c r="B1172" s="11" t="s">
        <v>682</v>
      </c>
      <c r="C1172" s="12"/>
      <c r="D1172" s="15"/>
      <c r="E1172" s="29" t="s">
        <v>211</v>
      </c>
      <c r="F1172" s="29"/>
      <c r="G1172" s="1"/>
      <c r="H1172" s="1"/>
      <c r="I1172" s="1"/>
      <c r="J1172" s="1"/>
      <c r="K1172" s="1"/>
      <c r="L1172" s="1"/>
      <c r="M1172" s="1"/>
      <c r="N1172" s="1"/>
    </row>
    <row r="1173" spans="1:14" ht="15" x14ac:dyDescent="0.25">
      <c r="A1173" s="3" t="s">
        <v>163</v>
      </c>
      <c r="B1173" s="3" t="s">
        <v>682</v>
      </c>
      <c r="C1173" s="14" t="s">
        <v>202</v>
      </c>
      <c r="D1173" s="6" t="s">
        <v>203</v>
      </c>
      <c r="E1173" s="17"/>
      <c r="F1173" s="16"/>
      <c r="G1173" s="1">
        <v>0</v>
      </c>
      <c r="H1173" s="1">
        <v>0</v>
      </c>
      <c r="I1173" s="1">
        <v>643212.22</v>
      </c>
      <c r="J1173" s="1">
        <v>0</v>
      </c>
      <c r="K1173" s="1">
        <v>59754.36</v>
      </c>
      <c r="L1173" s="1">
        <v>0</v>
      </c>
      <c r="M1173" s="1">
        <v>264300.2</v>
      </c>
      <c r="N1173" s="1">
        <v>967266.78</v>
      </c>
    </row>
    <row r="1174" spans="1:14" s="19" customFormat="1" ht="15" x14ac:dyDescent="0.25">
      <c r="A1174" s="3" t="s">
        <v>163</v>
      </c>
      <c r="B1174" s="3" t="s">
        <v>682</v>
      </c>
      <c r="C1174" s="6"/>
      <c r="D1174" s="2"/>
      <c r="E1174" s="17"/>
      <c r="F1174" s="17"/>
      <c r="G1174" s="36"/>
      <c r="H1174" s="8"/>
      <c r="I1174" s="8"/>
      <c r="J1174" s="8"/>
      <c r="K1174" s="8"/>
      <c r="L1174" s="8"/>
      <c r="M1174" s="8"/>
      <c r="N1174" s="1"/>
    </row>
    <row r="1175" spans="1:14" x14ac:dyDescent="0.2">
      <c r="A1175" s="3" t="s">
        <v>163</v>
      </c>
      <c r="B1175" s="3" t="s">
        <v>682</v>
      </c>
      <c r="C1175" s="17" t="s">
        <v>201</v>
      </c>
      <c r="D1175" s="10" t="s">
        <v>200</v>
      </c>
      <c r="E1175" s="17"/>
      <c r="F1175" s="17"/>
      <c r="G1175" s="56">
        <v>0</v>
      </c>
      <c r="H1175" s="56">
        <v>0</v>
      </c>
      <c r="I1175" s="56">
        <v>29.019705146899295</v>
      </c>
      <c r="J1175" s="56">
        <v>0</v>
      </c>
      <c r="K1175" s="56">
        <v>2.6959281159827366</v>
      </c>
      <c r="L1175" s="56">
        <v>0</v>
      </c>
      <c r="M1175" s="56">
        <v>11.924390793238524</v>
      </c>
      <c r="N1175" s="18">
        <v>43.640024056120559</v>
      </c>
    </row>
    <row r="1176" spans="1:14" x14ac:dyDescent="0.2">
      <c r="A1176" s="3" t="s">
        <v>163</v>
      </c>
      <c r="B1176" s="3" t="s">
        <v>682</v>
      </c>
      <c r="C1176" s="6"/>
      <c r="D1176" s="7"/>
      <c r="E1176" s="20"/>
      <c r="F1176" s="20"/>
      <c r="G1176" s="13"/>
      <c r="H1176" s="13"/>
      <c r="I1176" s="13"/>
      <c r="J1176" s="13"/>
      <c r="K1176" s="13"/>
      <c r="L1176" s="13"/>
      <c r="M1176" s="13"/>
      <c r="N1176" s="13"/>
    </row>
    <row r="1177" spans="1:14" s="16" customFormat="1" ht="15" x14ac:dyDescent="0.25">
      <c r="A1177" s="11" t="s">
        <v>46</v>
      </c>
      <c r="B1177" s="11" t="s">
        <v>683</v>
      </c>
      <c r="C1177" s="12"/>
      <c r="D1177" s="15"/>
      <c r="E1177" s="22" t="s">
        <v>210</v>
      </c>
      <c r="F1177" s="29"/>
      <c r="G1177" s="1"/>
      <c r="H1177" s="1"/>
      <c r="I1177" s="1"/>
      <c r="J1177" s="1"/>
      <c r="K1177" s="1"/>
      <c r="L1177" s="1"/>
      <c r="M1177" s="1"/>
      <c r="N1177" s="1"/>
    </row>
    <row r="1178" spans="1:14" ht="15" x14ac:dyDescent="0.25">
      <c r="A1178" s="3" t="s">
        <v>46</v>
      </c>
      <c r="B1178" s="3" t="s">
        <v>683</v>
      </c>
      <c r="C1178" s="14" t="s">
        <v>202</v>
      </c>
      <c r="D1178" s="6" t="s">
        <v>203</v>
      </c>
      <c r="E1178" s="17"/>
      <c r="F1178" s="16"/>
      <c r="G1178" s="1">
        <v>0</v>
      </c>
      <c r="H1178" s="1">
        <v>0</v>
      </c>
      <c r="I1178" s="1">
        <v>515056.9</v>
      </c>
      <c r="J1178" s="1">
        <v>0</v>
      </c>
      <c r="K1178" s="1">
        <v>67952.259999999995</v>
      </c>
      <c r="L1178" s="1">
        <v>0</v>
      </c>
      <c r="M1178" s="1">
        <v>165584.03</v>
      </c>
      <c r="N1178" s="1">
        <v>748593.19000000006</v>
      </c>
    </row>
    <row r="1179" spans="1:14" s="19" customFormat="1" ht="15" x14ac:dyDescent="0.25">
      <c r="A1179" s="3" t="s">
        <v>46</v>
      </c>
      <c r="B1179" s="3" t="s">
        <v>683</v>
      </c>
      <c r="C1179" s="6"/>
      <c r="D1179" s="2"/>
      <c r="E1179" s="17"/>
      <c r="F1179" s="17"/>
      <c r="G1179" s="36"/>
      <c r="H1179" s="8"/>
      <c r="I1179" s="8"/>
      <c r="J1179" s="8"/>
      <c r="K1179" s="8"/>
      <c r="L1179" s="8"/>
      <c r="M1179" s="8"/>
      <c r="N1179" s="1"/>
    </row>
    <row r="1180" spans="1:14" x14ac:dyDescent="0.2">
      <c r="A1180" s="3" t="s">
        <v>46</v>
      </c>
      <c r="B1180" s="3" t="s">
        <v>683</v>
      </c>
      <c r="C1180" s="17" t="s">
        <v>201</v>
      </c>
      <c r="D1180" s="10" t="s">
        <v>200</v>
      </c>
      <c r="E1180" s="17"/>
      <c r="F1180" s="17"/>
      <c r="G1180" s="56">
        <v>0</v>
      </c>
      <c r="H1180" s="56">
        <v>0</v>
      </c>
      <c r="I1180" s="56">
        <v>35.94714338079649</v>
      </c>
      <c r="J1180" s="56">
        <v>0</v>
      </c>
      <c r="K1180" s="56">
        <v>4.7425626824320997</v>
      </c>
      <c r="L1180" s="56">
        <v>0</v>
      </c>
      <c r="M1180" s="56">
        <v>11.556534565365704</v>
      </c>
      <c r="N1180" s="18">
        <v>52.2462406285943</v>
      </c>
    </row>
    <row r="1181" spans="1:14" x14ac:dyDescent="0.2">
      <c r="A1181" s="3" t="s">
        <v>46</v>
      </c>
      <c r="B1181" s="3" t="s">
        <v>683</v>
      </c>
      <c r="C1181" s="6"/>
      <c r="D1181" s="7"/>
      <c r="E1181" s="20"/>
      <c r="F1181" s="20"/>
      <c r="G1181" s="13"/>
      <c r="H1181" s="13"/>
      <c r="I1181" s="13"/>
      <c r="J1181" s="13"/>
      <c r="K1181" s="13"/>
      <c r="L1181" s="13"/>
      <c r="M1181" s="13"/>
      <c r="N1181" s="13"/>
    </row>
    <row r="1182" spans="1:14" s="16" customFormat="1" ht="15" x14ac:dyDescent="0.25">
      <c r="A1182" s="11" t="s">
        <v>76</v>
      </c>
      <c r="B1182" s="11" t="s">
        <v>684</v>
      </c>
      <c r="C1182" s="12"/>
      <c r="D1182" s="15"/>
      <c r="E1182" s="22" t="s">
        <v>209</v>
      </c>
      <c r="F1182" s="29"/>
      <c r="G1182" s="1"/>
      <c r="H1182" s="1"/>
      <c r="I1182" s="1"/>
      <c r="J1182" s="1"/>
      <c r="K1182" s="1"/>
      <c r="L1182" s="1"/>
      <c r="M1182" s="1"/>
      <c r="N1182" s="1"/>
    </row>
    <row r="1183" spans="1:14" ht="15" x14ac:dyDescent="0.25">
      <c r="A1183" s="3" t="s">
        <v>76</v>
      </c>
      <c r="B1183" s="3" t="s">
        <v>684</v>
      </c>
      <c r="C1183" s="14" t="s">
        <v>202</v>
      </c>
      <c r="D1183" s="6" t="s">
        <v>203</v>
      </c>
      <c r="E1183" s="17"/>
      <c r="F1183" s="16"/>
      <c r="G1183" s="1">
        <v>0</v>
      </c>
      <c r="H1183" s="1">
        <v>0</v>
      </c>
      <c r="I1183" s="1">
        <v>1540950.62</v>
      </c>
      <c r="J1183" s="1">
        <v>0</v>
      </c>
      <c r="K1183" s="1">
        <v>182729.04</v>
      </c>
      <c r="L1183" s="1">
        <v>0</v>
      </c>
      <c r="M1183" s="1">
        <v>808670.5</v>
      </c>
      <c r="N1183" s="1">
        <v>2532350.16</v>
      </c>
    </row>
    <row r="1184" spans="1:14" s="19" customFormat="1" ht="15" x14ac:dyDescent="0.25">
      <c r="A1184" s="3" t="s">
        <v>76</v>
      </c>
      <c r="B1184" s="3" t="s">
        <v>684</v>
      </c>
      <c r="C1184" s="6"/>
      <c r="D1184" s="2"/>
      <c r="E1184" s="17"/>
      <c r="F1184" s="17"/>
      <c r="G1184" s="36"/>
      <c r="H1184" s="8"/>
      <c r="I1184" s="8"/>
      <c r="J1184" s="8"/>
      <c r="K1184" s="8"/>
      <c r="L1184" s="8"/>
      <c r="M1184" s="8"/>
      <c r="N1184" s="1"/>
    </row>
    <row r="1185" spans="1:14" x14ac:dyDescent="0.2">
      <c r="A1185" s="3" t="s">
        <v>76</v>
      </c>
      <c r="B1185" s="3" t="s">
        <v>684</v>
      </c>
      <c r="C1185" s="17" t="s">
        <v>201</v>
      </c>
      <c r="D1185" s="10" t="s">
        <v>200</v>
      </c>
      <c r="E1185" s="17"/>
      <c r="F1185" s="17"/>
      <c r="G1185" s="56">
        <v>0</v>
      </c>
      <c r="H1185" s="56">
        <v>0</v>
      </c>
      <c r="I1185" s="56">
        <v>29.317972714458044</v>
      </c>
      <c r="J1185" s="56">
        <v>0</v>
      </c>
      <c r="K1185" s="56">
        <v>3.476584479299611</v>
      </c>
      <c r="L1185" s="56">
        <v>0</v>
      </c>
      <c r="M1185" s="56">
        <v>15.385684230418198</v>
      </c>
      <c r="N1185" s="18">
        <v>48.180241424175854</v>
      </c>
    </row>
    <row r="1186" spans="1:14" x14ac:dyDescent="0.2">
      <c r="A1186" s="3" t="s">
        <v>76</v>
      </c>
      <c r="B1186" s="3" t="s">
        <v>684</v>
      </c>
      <c r="C1186" s="6"/>
      <c r="D1186" s="7"/>
      <c r="E1186" s="20"/>
      <c r="F1186" s="20"/>
      <c r="G1186" s="13"/>
      <c r="H1186" s="13"/>
      <c r="I1186" s="13"/>
      <c r="J1186" s="13"/>
      <c r="K1186" s="13"/>
      <c r="L1186" s="13"/>
      <c r="M1186" s="13"/>
      <c r="N1186" s="13"/>
    </row>
    <row r="1187" spans="1:14" s="16" customFormat="1" ht="15" x14ac:dyDescent="0.25">
      <c r="A1187" s="11" t="s">
        <v>685</v>
      </c>
      <c r="B1187" s="11" t="s">
        <v>686</v>
      </c>
      <c r="C1187" s="6"/>
      <c r="D1187" s="15"/>
      <c r="E1187" s="22" t="s">
        <v>208</v>
      </c>
      <c r="F1187" s="29"/>
      <c r="G1187" s="1"/>
      <c r="H1187" s="1"/>
      <c r="I1187" s="1"/>
      <c r="J1187" s="1"/>
      <c r="K1187" s="1"/>
      <c r="L1187" s="1"/>
      <c r="M1187" s="1"/>
      <c r="N1187" s="1"/>
    </row>
    <row r="1188" spans="1:14" ht="15" x14ac:dyDescent="0.25">
      <c r="A1188" s="3" t="s">
        <v>685</v>
      </c>
      <c r="B1188" s="3" t="s">
        <v>686</v>
      </c>
      <c r="C1188" s="14" t="s">
        <v>202</v>
      </c>
      <c r="D1188" s="6" t="s">
        <v>203</v>
      </c>
      <c r="E1188" s="17"/>
      <c r="F1188" s="16"/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</row>
    <row r="1189" spans="1:14" s="19" customFormat="1" ht="15" x14ac:dyDescent="0.25">
      <c r="A1189" s="3" t="s">
        <v>685</v>
      </c>
      <c r="B1189" s="3" t="s">
        <v>686</v>
      </c>
      <c r="C1189" s="6"/>
      <c r="D1189" s="2"/>
      <c r="E1189" s="17"/>
      <c r="F1189" s="17"/>
      <c r="G1189" s="36"/>
      <c r="H1189" s="8"/>
      <c r="I1189" s="8"/>
      <c r="J1189" s="8"/>
      <c r="K1189" s="8"/>
      <c r="L1189" s="8"/>
      <c r="M1189" s="8"/>
      <c r="N1189" s="1"/>
    </row>
    <row r="1190" spans="1:14" x14ac:dyDescent="0.2">
      <c r="A1190" s="3" t="s">
        <v>685</v>
      </c>
      <c r="B1190" s="3" t="s">
        <v>686</v>
      </c>
      <c r="C1190" s="17" t="s">
        <v>201</v>
      </c>
      <c r="D1190" s="10" t="s">
        <v>200</v>
      </c>
      <c r="E1190" s="17"/>
      <c r="F1190" s="17"/>
      <c r="G1190" s="56" t="s">
        <v>717</v>
      </c>
      <c r="H1190" s="56" t="s">
        <v>717</v>
      </c>
      <c r="I1190" s="56" t="s">
        <v>717</v>
      </c>
      <c r="J1190" s="56" t="s">
        <v>717</v>
      </c>
      <c r="K1190" s="56" t="s">
        <v>717</v>
      </c>
      <c r="L1190" s="56" t="s">
        <v>717</v>
      </c>
      <c r="M1190" s="56" t="s">
        <v>717</v>
      </c>
      <c r="N1190" s="56" t="s">
        <v>717</v>
      </c>
    </row>
    <row r="1191" spans="1:14" x14ac:dyDescent="0.2">
      <c r="A1191" s="3" t="s">
        <v>685</v>
      </c>
      <c r="B1191" s="3" t="s">
        <v>686</v>
      </c>
      <c r="C1191" s="6"/>
      <c r="D1191" s="7"/>
      <c r="E1191" s="20"/>
      <c r="F1191" s="20"/>
      <c r="G1191" s="13"/>
      <c r="H1191" s="13"/>
      <c r="I1191" s="13"/>
      <c r="J1191" s="13"/>
      <c r="K1191" s="13"/>
      <c r="L1191" s="13"/>
      <c r="M1191" s="13"/>
      <c r="N1191" s="13"/>
    </row>
    <row r="1192" spans="1:14" s="16" customFormat="1" ht="15" x14ac:dyDescent="0.25">
      <c r="A1192" s="11" t="s">
        <v>118</v>
      </c>
      <c r="B1192" s="11" t="s">
        <v>687</v>
      </c>
      <c r="C1192" s="6"/>
      <c r="D1192" s="15"/>
      <c r="E1192" s="22" t="s">
        <v>207</v>
      </c>
      <c r="F1192" s="29"/>
      <c r="G1192" s="1"/>
      <c r="H1192" s="1"/>
      <c r="I1192" s="1"/>
      <c r="J1192" s="1"/>
      <c r="K1192" s="1"/>
      <c r="L1192" s="1"/>
      <c r="M1192" s="1"/>
      <c r="N1192" s="1"/>
    </row>
    <row r="1193" spans="1:14" ht="15" x14ac:dyDescent="0.25">
      <c r="A1193" s="3" t="s">
        <v>118</v>
      </c>
      <c r="B1193" s="3" t="s">
        <v>687</v>
      </c>
      <c r="C1193" s="14" t="s">
        <v>202</v>
      </c>
      <c r="D1193" s="6" t="s">
        <v>203</v>
      </c>
      <c r="E1193" s="17"/>
      <c r="F1193" s="16"/>
      <c r="G1193" s="1">
        <v>0</v>
      </c>
      <c r="H1193" s="1">
        <v>0</v>
      </c>
      <c r="I1193" s="1">
        <v>901688.67</v>
      </c>
      <c r="J1193" s="1">
        <v>0</v>
      </c>
      <c r="K1193" s="1">
        <v>69820.62000000001</v>
      </c>
      <c r="L1193" s="1">
        <v>0</v>
      </c>
      <c r="M1193" s="1">
        <v>115192.23000000001</v>
      </c>
      <c r="N1193" s="1">
        <v>1086701.52</v>
      </c>
    </row>
    <row r="1194" spans="1:14" s="19" customFormat="1" ht="15" x14ac:dyDescent="0.25">
      <c r="A1194" s="3" t="s">
        <v>118</v>
      </c>
      <c r="B1194" s="3" t="s">
        <v>687</v>
      </c>
      <c r="C1194" s="6"/>
      <c r="D1194" s="2"/>
      <c r="E1194" s="17"/>
      <c r="F1194" s="17"/>
      <c r="G1194" s="36"/>
      <c r="H1194" s="8"/>
      <c r="I1194" s="8"/>
      <c r="J1194" s="8"/>
      <c r="K1194" s="8"/>
      <c r="L1194" s="8"/>
      <c r="M1194" s="8"/>
      <c r="N1194" s="1"/>
    </row>
    <row r="1195" spans="1:14" x14ac:dyDescent="0.2">
      <c r="A1195" s="3" t="s">
        <v>118</v>
      </c>
      <c r="B1195" s="3" t="s">
        <v>687</v>
      </c>
      <c r="C1195" s="17" t="s">
        <v>201</v>
      </c>
      <c r="D1195" s="10" t="s">
        <v>200</v>
      </c>
      <c r="E1195" s="17"/>
      <c r="F1195" s="17"/>
      <c r="G1195" s="56">
        <v>0</v>
      </c>
      <c r="H1195" s="56">
        <v>0</v>
      </c>
      <c r="I1195" s="56">
        <v>42.300602904459602</v>
      </c>
      <c r="J1195" s="56">
        <v>0</v>
      </c>
      <c r="K1195" s="56">
        <v>3.275470147765271</v>
      </c>
      <c r="L1195" s="56">
        <v>0</v>
      </c>
      <c r="M1195" s="56">
        <v>5.403972502958454</v>
      </c>
      <c r="N1195" s="56">
        <v>50.980045555183331</v>
      </c>
    </row>
    <row r="1196" spans="1:14" x14ac:dyDescent="0.2">
      <c r="A1196" s="3" t="s">
        <v>118</v>
      </c>
      <c r="B1196" s="3" t="s">
        <v>687</v>
      </c>
      <c r="C1196" s="6"/>
      <c r="D1196" s="7"/>
      <c r="E1196" s="20"/>
      <c r="F1196" s="20"/>
      <c r="G1196" s="13"/>
      <c r="H1196" s="13"/>
      <c r="I1196" s="13"/>
      <c r="J1196" s="13"/>
      <c r="K1196" s="13"/>
      <c r="L1196" s="13"/>
      <c r="M1196" s="13"/>
      <c r="N1196" s="13"/>
    </row>
    <row r="1197" spans="1:14" s="16" customFormat="1" ht="15" x14ac:dyDescent="0.25">
      <c r="A1197" s="21" t="s">
        <v>688</v>
      </c>
      <c r="B1197" s="11" t="s">
        <v>694</v>
      </c>
      <c r="C1197" s="6"/>
      <c r="D1197" s="15"/>
      <c r="E1197" s="22" t="s">
        <v>703</v>
      </c>
      <c r="F1197" s="29"/>
      <c r="G1197" s="1"/>
      <c r="H1197" s="1"/>
      <c r="I1197" s="1"/>
      <c r="J1197" s="1"/>
      <c r="K1197" s="1"/>
      <c r="L1197" s="1"/>
      <c r="M1197" s="1"/>
      <c r="N1197" s="1"/>
    </row>
    <row r="1198" spans="1:14" ht="15" x14ac:dyDescent="0.25">
      <c r="A1198" s="21" t="s">
        <v>688</v>
      </c>
      <c r="B1198" s="11" t="s">
        <v>694</v>
      </c>
      <c r="C1198" s="14" t="s">
        <v>202</v>
      </c>
      <c r="D1198" s="6" t="s">
        <v>203</v>
      </c>
      <c r="E1198" s="17"/>
      <c r="F1198" s="16"/>
      <c r="G1198" s="1">
        <v>0</v>
      </c>
      <c r="H1198" s="1">
        <v>0</v>
      </c>
      <c r="I1198" s="1">
        <v>1205656.48</v>
      </c>
      <c r="J1198" s="1">
        <v>0</v>
      </c>
      <c r="K1198" s="1">
        <v>91793.12</v>
      </c>
      <c r="L1198" s="1">
        <v>0</v>
      </c>
      <c r="M1198" s="1">
        <v>35424111.920000002</v>
      </c>
      <c r="N1198" s="1">
        <v>36721561.520000003</v>
      </c>
    </row>
    <row r="1199" spans="1:14" s="19" customFormat="1" ht="15" x14ac:dyDescent="0.25">
      <c r="A1199" s="21" t="s">
        <v>688</v>
      </c>
      <c r="B1199" s="11" t="s">
        <v>694</v>
      </c>
      <c r="C1199" s="6"/>
      <c r="D1199" s="2"/>
      <c r="E1199" s="17"/>
      <c r="F1199" s="17"/>
      <c r="G1199" s="36"/>
      <c r="H1199" s="8"/>
      <c r="I1199" s="8"/>
      <c r="J1199" s="8"/>
      <c r="K1199" s="8"/>
      <c r="L1199" s="8"/>
      <c r="M1199" s="8"/>
      <c r="N1199" s="1"/>
    </row>
    <row r="1200" spans="1:14" x14ac:dyDescent="0.2">
      <c r="A1200" s="21" t="s">
        <v>688</v>
      </c>
      <c r="B1200" s="11" t="s">
        <v>694</v>
      </c>
      <c r="C1200" s="17" t="s">
        <v>201</v>
      </c>
      <c r="D1200" s="10" t="s">
        <v>200</v>
      </c>
      <c r="E1200" s="17"/>
      <c r="F1200" s="17"/>
      <c r="G1200" s="56">
        <v>0</v>
      </c>
      <c r="H1200" s="56">
        <v>0</v>
      </c>
      <c r="I1200" s="56">
        <v>56.56053768499558</v>
      </c>
      <c r="J1200" s="56">
        <v>0</v>
      </c>
      <c r="K1200" s="56">
        <v>4.3062582991992224</v>
      </c>
      <c r="L1200" s="56">
        <v>0</v>
      </c>
      <c r="M1200" s="56">
        <v>1661.838882339571</v>
      </c>
      <c r="N1200" s="56">
        <v>1722.7056783237658</v>
      </c>
    </row>
    <row r="1201" spans="1:14" x14ac:dyDescent="0.2">
      <c r="A1201" s="21" t="s">
        <v>688</v>
      </c>
      <c r="B1201" s="11" t="s">
        <v>694</v>
      </c>
      <c r="C1201" s="6"/>
      <c r="D1201" s="7"/>
      <c r="E1201" s="20"/>
      <c r="F1201" s="20"/>
      <c r="G1201" s="13"/>
      <c r="H1201" s="13"/>
      <c r="I1201" s="13"/>
      <c r="J1201" s="13"/>
      <c r="K1201" s="13"/>
      <c r="L1201" s="13"/>
      <c r="M1201" s="13"/>
      <c r="N1201" s="13"/>
    </row>
    <row r="1202" spans="1:14" s="16" customFormat="1" ht="15" x14ac:dyDescent="0.25">
      <c r="A1202" s="21" t="s">
        <v>700</v>
      </c>
      <c r="B1202" s="11" t="s">
        <v>702</v>
      </c>
      <c r="C1202" s="6"/>
      <c r="D1202" s="15"/>
      <c r="E1202" s="22" t="s">
        <v>701</v>
      </c>
      <c r="F1202" s="29"/>
      <c r="G1202" s="1"/>
      <c r="H1202" s="1"/>
      <c r="I1202" s="1"/>
      <c r="J1202" s="1"/>
      <c r="K1202" s="1"/>
      <c r="L1202" s="1"/>
      <c r="M1202" s="1"/>
      <c r="N1202" s="1"/>
    </row>
    <row r="1203" spans="1:14" ht="15" x14ac:dyDescent="0.25">
      <c r="A1203" s="21" t="s">
        <v>700</v>
      </c>
      <c r="B1203" s="11" t="s">
        <v>702</v>
      </c>
      <c r="C1203" s="14" t="s">
        <v>202</v>
      </c>
      <c r="D1203" s="6" t="s">
        <v>203</v>
      </c>
      <c r="E1203" s="17"/>
      <c r="F1203" s="16"/>
      <c r="G1203" s="1">
        <v>0</v>
      </c>
      <c r="H1203" s="1">
        <v>0</v>
      </c>
      <c r="I1203" s="1">
        <v>1286035.3</v>
      </c>
      <c r="J1203" s="1">
        <v>0</v>
      </c>
      <c r="K1203" s="1">
        <v>111819.93000000001</v>
      </c>
      <c r="L1203" s="1">
        <v>0</v>
      </c>
      <c r="M1203" s="1">
        <v>1588666.74</v>
      </c>
      <c r="N1203" s="1">
        <v>2986521.9699999997</v>
      </c>
    </row>
    <row r="1204" spans="1:14" s="19" customFormat="1" ht="15" x14ac:dyDescent="0.25">
      <c r="A1204" s="21" t="s">
        <v>700</v>
      </c>
      <c r="B1204" s="11" t="s">
        <v>702</v>
      </c>
      <c r="C1204" s="6"/>
      <c r="D1204" s="2"/>
      <c r="E1204" s="17"/>
      <c r="F1204" s="17"/>
      <c r="G1204" s="36"/>
      <c r="H1204" s="8"/>
      <c r="I1204" s="8"/>
      <c r="J1204" s="8"/>
      <c r="K1204" s="8"/>
      <c r="L1204" s="8"/>
      <c r="M1204" s="8"/>
      <c r="N1204" s="1"/>
    </row>
    <row r="1205" spans="1:14" x14ac:dyDescent="0.2">
      <c r="A1205" s="21" t="s">
        <v>700</v>
      </c>
      <c r="B1205" s="11" t="s">
        <v>702</v>
      </c>
      <c r="C1205" s="17" t="s">
        <v>201</v>
      </c>
      <c r="D1205" s="10" t="s">
        <v>200</v>
      </c>
      <c r="E1205" s="17"/>
      <c r="F1205" s="17"/>
      <c r="G1205" s="56">
        <v>0</v>
      </c>
      <c r="H1205" s="56">
        <v>0</v>
      </c>
      <c r="I1205" s="56">
        <v>13.210726555419456</v>
      </c>
      <c r="J1205" s="56">
        <v>0</v>
      </c>
      <c r="K1205" s="56">
        <v>1.1486640519713145</v>
      </c>
      <c r="L1205" s="56">
        <v>0</v>
      </c>
      <c r="M1205" s="56">
        <v>16.319491299989711</v>
      </c>
      <c r="N1205" s="56">
        <v>30.678881907380479</v>
      </c>
    </row>
    <row r="1206" spans="1:14" x14ac:dyDescent="0.2">
      <c r="A1206" s="21" t="s">
        <v>700</v>
      </c>
      <c r="B1206" s="11" t="s">
        <v>702</v>
      </c>
      <c r="C1206" s="6"/>
      <c r="D1206" s="7"/>
      <c r="E1206" s="20"/>
      <c r="F1206" s="20"/>
      <c r="G1206" s="13"/>
      <c r="H1206" s="13"/>
      <c r="I1206" s="13"/>
      <c r="J1206" s="13"/>
      <c r="K1206" s="13"/>
      <c r="L1206" s="13"/>
      <c r="M1206" s="13"/>
      <c r="N1206" s="13"/>
    </row>
    <row r="1207" spans="1:14" s="16" customFormat="1" x14ac:dyDescent="0.2">
      <c r="A1207" s="11"/>
      <c r="B1207" s="11"/>
      <c r="C1207" s="6"/>
      <c r="D1207" s="23" t="s">
        <v>206</v>
      </c>
      <c r="E1207" s="14"/>
      <c r="F1207" s="14"/>
      <c r="G1207" s="8"/>
      <c r="H1207" s="8"/>
      <c r="I1207" s="8"/>
      <c r="J1207" s="8"/>
      <c r="K1207" s="8"/>
      <c r="L1207" s="8"/>
      <c r="M1207" s="8"/>
      <c r="N1207" s="8"/>
    </row>
    <row r="1208" spans="1:14" x14ac:dyDescent="0.2">
      <c r="C1208" s="14" t="s">
        <v>202</v>
      </c>
      <c r="D1208" s="6" t="s">
        <v>203</v>
      </c>
      <c r="E1208" s="17"/>
      <c r="F1208" s="17"/>
      <c r="G1208" s="28">
        <f t="shared" ref="G1208:N1208" si="357">SUMIF($D$7:$D$1081,$D1208,G$7:G$1081)</f>
        <v>4692045302.1599998</v>
      </c>
      <c r="H1208" s="28">
        <f t="shared" si="357"/>
        <v>38203510.769999996</v>
      </c>
      <c r="I1208" s="28">
        <f t="shared" si="357"/>
        <v>203009245.04999998</v>
      </c>
      <c r="J1208" s="28">
        <f t="shared" si="357"/>
        <v>27598465.500000007</v>
      </c>
      <c r="K1208" s="28">
        <f t="shared" si="357"/>
        <v>10247680.689999998</v>
      </c>
      <c r="L1208" s="28">
        <f t="shared" si="357"/>
        <v>63511495.349999979</v>
      </c>
      <c r="M1208" s="28">
        <f t="shared" si="357"/>
        <v>614486048.55000043</v>
      </c>
      <c r="N1208" s="28">
        <f t="shared" si="357"/>
        <v>5649101748.0699968</v>
      </c>
    </row>
    <row r="1209" spans="1:14" s="19" customFormat="1" x14ac:dyDescent="0.2">
      <c r="A1209" s="3"/>
      <c r="B1209" s="3"/>
      <c r="C1209" s="6"/>
      <c r="D1209" s="2" t="s">
        <v>698</v>
      </c>
      <c r="E1209" s="17"/>
      <c r="F1209" s="8">
        <f>SUMIF($D$7:$D$1081,$D1209,F$7:F$1081)</f>
        <v>886231.20000000019</v>
      </c>
      <c r="G1209" s="28">
        <f>G1208/$F1209</f>
        <v>5294.3806335863583</v>
      </c>
      <c r="H1209" s="28">
        <f t="shared" ref="H1209:N1209" si="358">H1208/$F1209</f>
        <v>43.107837740309741</v>
      </c>
      <c r="I1209" s="28">
        <f t="shared" si="358"/>
        <v>229.07029796513589</v>
      </c>
      <c r="J1209" s="28">
        <f t="shared" si="358"/>
        <v>31.141383309456948</v>
      </c>
      <c r="K1209" s="28">
        <f t="shared" si="358"/>
        <v>11.56321362867838</v>
      </c>
      <c r="L1209" s="28">
        <f t="shared" si="358"/>
        <v>71.664702562942907</v>
      </c>
      <c r="M1209" s="28">
        <f t="shared" si="358"/>
        <v>693.36991131659579</v>
      </c>
      <c r="N1209" s="28">
        <f t="shared" si="358"/>
        <v>6374.2979801094743</v>
      </c>
    </row>
    <row r="1210" spans="1:14" s="19" customFormat="1" x14ac:dyDescent="0.2">
      <c r="A1210" s="3"/>
      <c r="B1210" s="3"/>
      <c r="C1210" s="6"/>
      <c r="D1210" s="6" t="s">
        <v>699</v>
      </c>
      <c r="E1210" s="17"/>
      <c r="F1210" s="8">
        <f>SUMIF($D$7:$D$1081,$D1210,F$7:F$1081)</f>
        <v>881076</v>
      </c>
      <c r="G1210" s="28">
        <f>G1208/$F1210</f>
        <v>5325.35820083625</v>
      </c>
      <c r="H1210" s="28">
        <f t="shared" ref="H1210:N1210" si="359">H1208/$F1210</f>
        <v>43.360062889012973</v>
      </c>
      <c r="I1210" s="28">
        <f t="shared" si="359"/>
        <v>230.41059460250872</v>
      </c>
      <c r="J1210" s="28">
        <f t="shared" si="359"/>
        <v>31.323592402925524</v>
      </c>
      <c r="K1210" s="28">
        <f t="shared" si="359"/>
        <v>11.630870310847188</v>
      </c>
      <c r="L1210" s="28">
        <f t="shared" si="359"/>
        <v>72.084014716097116</v>
      </c>
      <c r="M1210" s="28">
        <f t="shared" si="359"/>
        <v>697.42683780967866</v>
      </c>
      <c r="N1210" s="28">
        <f t="shared" si="359"/>
        <v>6411.5941735673159</v>
      </c>
    </row>
    <row r="1211" spans="1:14" x14ac:dyDescent="0.2">
      <c r="C1211" s="17" t="s">
        <v>201</v>
      </c>
      <c r="D1211" s="10" t="s">
        <v>200</v>
      </c>
      <c r="E1211" s="17"/>
      <c r="F1211" s="17"/>
      <c r="G1211" s="18">
        <f t="shared" ref="G1211:M1211" si="360">(G1208/$N1208)*$N1211</f>
        <v>32.85805900065408</v>
      </c>
      <c r="H1211" s="18">
        <f t="shared" si="360"/>
        <v>0.26753646439323692</v>
      </c>
      <c r="I1211" s="18">
        <f t="shared" si="360"/>
        <v>1.4216592811796505</v>
      </c>
      <c r="J1211" s="18">
        <f t="shared" si="360"/>
        <v>0.19327008784613672</v>
      </c>
      <c r="K1211" s="18">
        <f t="shared" si="360"/>
        <v>7.1763777851180099E-2</v>
      </c>
      <c r="L1211" s="18">
        <f t="shared" si="360"/>
        <v>0.44476647752513621</v>
      </c>
      <c r="M1211" s="18">
        <f t="shared" si="360"/>
        <v>4.3032020234416288</v>
      </c>
      <c r="N1211" s="18">
        <f>(N1208/IC!H1208)*100</f>
        <v>39.560257112891023</v>
      </c>
    </row>
    <row r="1212" spans="1:14" x14ac:dyDescent="0.2">
      <c r="C1212" s="6"/>
      <c r="D1212" s="7"/>
      <c r="E1212" s="12"/>
      <c r="F1212" s="12"/>
      <c r="G1212" s="13"/>
      <c r="H1212" s="13"/>
      <c r="I1212" s="13"/>
      <c r="J1212" s="13"/>
      <c r="K1212" s="13"/>
      <c r="L1212" s="13"/>
      <c r="M1212" s="13"/>
      <c r="N1212" s="13"/>
    </row>
    <row r="1213" spans="1:14" s="16" customFormat="1" x14ac:dyDescent="0.2">
      <c r="A1213" s="11"/>
      <c r="B1213" s="11"/>
      <c r="C1213" s="12"/>
      <c r="D1213" s="23" t="s">
        <v>205</v>
      </c>
      <c r="E1213" s="14"/>
      <c r="F1213" s="14"/>
      <c r="G1213" s="8"/>
      <c r="H1213" s="8"/>
      <c r="I1213" s="8"/>
      <c r="J1213" s="8"/>
      <c r="K1213" s="8"/>
      <c r="L1213" s="8"/>
      <c r="M1213" s="8"/>
      <c r="N1213" s="8"/>
    </row>
    <row r="1214" spans="1:14" x14ac:dyDescent="0.2">
      <c r="C1214" s="14" t="s">
        <v>202</v>
      </c>
      <c r="D1214" s="6" t="s">
        <v>203</v>
      </c>
      <c r="E1214" s="17"/>
      <c r="F1214" s="17"/>
      <c r="G1214" s="28">
        <f t="shared" ref="G1214:M1214" si="361">SUMIF($D$1082:$D$1206,$D1214,G$1082:G$1206)</f>
        <v>0</v>
      </c>
      <c r="H1214" s="28">
        <f t="shared" si="361"/>
        <v>0</v>
      </c>
      <c r="I1214" s="28">
        <f t="shared" si="361"/>
        <v>23143489.690000005</v>
      </c>
      <c r="J1214" s="28">
        <f t="shared" si="361"/>
        <v>2927.04</v>
      </c>
      <c r="K1214" s="28">
        <f t="shared" si="361"/>
        <v>2366233.1200000006</v>
      </c>
      <c r="L1214" s="28">
        <f t="shared" si="361"/>
        <v>0</v>
      </c>
      <c r="M1214" s="28">
        <f t="shared" si="361"/>
        <v>48618290.760000005</v>
      </c>
      <c r="N1214" s="28">
        <f>SUMIF($D$1082:$D$1206,$D1214,N$1082:N$1206)</f>
        <v>74130940.609999999</v>
      </c>
    </row>
    <row r="1215" spans="1:14" s="19" customFormat="1" x14ac:dyDescent="0.2">
      <c r="A1215" s="3"/>
      <c r="B1215" s="3"/>
      <c r="C1215" s="6"/>
      <c r="D1215" s="2"/>
      <c r="E1215" s="17"/>
      <c r="F1215" s="17"/>
      <c r="G1215" s="18"/>
      <c r="H1215" s="18"/>
      <c r="I1215" s="18"/>
      <c r="J1215" s="18"/>
      <c r="K1215" s="18"/>
      <c r="L1215" s="18"/>
      <c r="M1215" s="18"/>
      <c r="N1215" s="18"/>
    </row>
    <row r="1216" spans="1:14" x14ac:dyDescent="0.2">
      <c r="C1216" s="17" t="s">
        <v>201</v>
      </c>
      <c r="D1216" s="4" t="s">
        <v>200</v>
      </c>
      <c r="G1216" s="18">
        <f t="shared" ref="G1216:M1216" si="362">(G1214/$N1214)*$N1216</f>
        <v>0</v>
      </c>
      <c r="H1216" s="18">
        <f t="shared" si="362"/>
        <v>0</v>
      </c>
      <c r="I1216" s="18">
        <f t="shared" si="362"/>
        <v>15.478064582435858</v>
      </c>
      <c r="J1216" s="18">
        <f t="shared" si="362"/>
        <v>1.9575662426979932E-3</v>
      </c>
      <c r="K1216" s="18">
        <f t="shared" si="362"/>
        <v>1.5825059029141901</v>
      </c>
      <c r="L1216" s="18">
        <f t="shared" si="362"/>
        <v>0</v>
      </c>
      <c r="M1216" s="18">
        <f t="shared" si="362"/>
        <v>32.515279862745906</v>
      </c>
      <c r="N1216" s="18">
        <f>(N1214/IC!H1214)*100</f>
        <v>49.577807914338642</v>
      </c>
    </row>
    <row r="1217" spans="1:14" x14ac:dyDescent="0.2">
      <c r="C1217" s="25"/>
      <c r="D1217" s="7"/>
      <c r="E1217" s="12"/>
      <c r="F1217" s="12"/>
      <c r="G1217" s="13"/>
      <c r="H1217" s="13"/>
      <c r="I1217" s="13"/>
      <c r="J1217" s="13"/>
      <c r="K1217" s="13"/>
      <c r="L1217" s="13"/>
      <c r="M1217" s="13"/>
      <c r="N1217" s="13"/>
    </row>
    <row r="1218" spans="1:14" s="16" customFormat="1" x14ac:dyDescent="0.2">
      <c r="A1218" s="11"/>
      <c r="B1218" s="11"/>
      <c r="C1218" s="12"/>
      <c r="D1218" s="23" t="s">
        <v>204</v>
      </c>
      <c r="E1218" s="14"/>
      <c r="F1218" s="14"/>
      <c r="G1218" s="8"/>
      <c r="H1218" s="8"/>
      <c r="I1218" s="8"/>
      <c r="J1218" s="8"/>
      <c r="K1218" s="8"/>
      <c r="L1218" s="8"/>
      <c r="M1218" s="8"/>
      <c r="N1218" s="8"/>
    </row>
    <row r="1219" spans="1:14" x14ac:dyDescent="0.2">
      <c r="C1219" s="14" t="s">
        <v>202</v>
      </c>
      <c r="D1219" s="6" t="s">
        <v>203</v>
      </c>
      <c r="E1219" s="6"/>
      <c r="F1219" s="6"/>
      <c r="G1219" s="28">
        <f>G1208+G1214</f>
        <v>4692045302.1599998</v>
      </c>
      <c r="H1219" s="28">
        <f t="shared" ref="H1219:N1219" si="363">H1208+H1214</f>
        <v>38203510.769999996</v>
      </c>
      <c r="I1219" s="28">
        <f t="shared" si="363"/>
        <v>226152734.73999998</v>
      </c>
      <c r="J1219" s="28">
        <f t="shared" si="363"/>
        <v>27601392.540000007</v>
      </c>
      <c r="K1219" s="28">
        <f t="shared" si="363"/>
        <v>12613913.809999999</v>
      </c>
      <c r="L1219" s="28">
        <f t="shared" si="363"/>
        <v>63511495.349999979</v>
      </c>
      <c r="M1219" s="28">
        <f t="shared" si="363"/>
        <v>663104339.31000042</v>
      </c>
      <c r="N1219" s="28">
        <f t="shared" si="363"/>
        <v>5723232688.6799965</v>
      </c>
    </row>
    <row r="1220" spans="1:14" s="19" customFormat="1" x14ac:dyDescent="0.2">
      <c r="A1220" s="3"/>
      <c r="B1220" s="3"/>
      <c r="C1220" s="6"/>
      <c r="D1220" s="2" t="s">
        <v>698</v>
      </c>
      <c r="E1220" s="17"/>
      <c r="F1220" s="17">
        <f>F1209</f>
        <v>886231.20000000019</v>
      </c>
      <c r="G1220" s="28">
        <f>G1219/$F1220</f>
        <v>5294.3806335863583</v>
      </c>
      <c r="H1220" s="28">
        <f t="shared" ref="H1220:N1220" si="364">H1219/$F1220</f>
        <v>43.107837740309741</v>
      </c>
      <c r="I1220" s="28">
        <f t="shared" si="364"/>
        <v>255.1848036268639</v>
      </c>
      <c r="J1220" s="28">
        <f t="shared" si="364"/>
        <v>31.144686104483796</v>
      </c>
      <c r="K1220" s="28">
        <f t="shared" si="364"/>
        <v>14.233208907562718</v>
      </c>
      <c r="L1220" s="28">
        <f t="shared" si="364"/>
        <v>71.664702562942907</v>
      </c>
      <c r="M1220" s="28">
        <f t="shared" si="364"/>
        <v>748.22951314510283</v>
      </c>
      <c r="N1220" s="28">
        <f t="shared" si="364"/>
        <v>6457.94538567362</v>
      </c>
    </row>
    <row r="1221" spans="1:14" s="19" customFormat="1" x14ac:dyDescent="0.2">
      <c r="A1221" s="3"/>
      <c r="B1221" s="3"/>
      <c r="C1221" s="6"/>
      <c r="D1221" s="2" t="str">
        <f>D1210</f>
        <v>Per Membership Count</v>
      </c>
      <c r="E1221" s="17"/>
      <c r="F1221" s="17">
        <f>F1210</f>
        <v>881076</v>
      </c>
      <c r="G1221" s="28">
        <f>G1219/$F1221</f>
        <v>5325.35820083625</v>
      </c>
      <c r="H1221" s="28">
        <f t="shared" ref="H1221:N1221" si="365">H1219/$F1221</f>
        <v>43.360062889012973</v>
      </c>
      <c r="I1221" s="28">
        <f t="shared" si="365"/>
        <v>256.67789695781067</v>
      </c>
      <c r="J1221" s="28">
        <f t="shared" si="365"/>
        <v>31.326914522697255</v>
      </c>
      <c r="K1221" s="28">
        <f t="shared" si="365"/>
        <v>14.316487805819246</v>
      </c>
      <c r="L1221" s="28">
        <f t="shared" si="365"/>
        <v>72.084014716097116</v>
      </c>
      <c r="M1221" s="28">
        <f t="shared" si="365"/>
        <v>752.60742468300168</v>
      </c>
      <c r="N1221" s="28">
        <f t="shared" si="365"/>
        <v>6495.7310024106846</v>
      </c>
    </row>
    <row r="1222" spans="1:14" x14ac:dyDescent="0.2">
      <c r="C1222" s="17" t="s">
        <v>201</v>
      </c>
      <c r="D1222" s="10" t="s">
        <v>200</v>
      </c>
      <c r="E1222" s="6"/>
      <c r="F1222" s="6"/>
      <c r="G1222" s="18">
        <f t="shared" ref="G1222:M1222" si="366">(G1219/$N1219)*$N1222</f>
        <v>32.517564649705299</v>
      </c>
      <c r="H1222" s="18">
        <f t="shared" si="366"/>
        <v>0.26476409567855136</v>
      </c>
      <c r="I1222" s="18">
        <f t="shared" si="366"/>
        <v>1.567319942377835</v>
      </c>
      <c r="J1222" s="18">
        <f t="shared" si="366"/>
        <v>0.19128759603581885</v>
      </c>
      <c r="K1222" s="18">
        <f t="shared" si="366"/>
        <v>8.7418967931460603E-2</v>
      </c>
      <c r="L1222" s="18">
        <f t="shared" si="366"/>
        <v>0.44015754815758951</v>
      </c>
      <c r="M1222" s="18">
        <f t="shared" si="366"/>
        <v>4.5955520107801746</v>
      </c>
      <c r="N1222" s="18">
        <f>(N1219/IC!H1219)*100</f>
        <v>39.664064810666702</v>
      </c>
    </row>
    <row r="1223" spans="1:14" x14ac:dyDescent="0.2">
      <c r="C1223" s="6"/>
      <c r="D1223" s="10"/>
      <c r="G1223" s="8"/>
      <c r="H1223" s="8"/>
      <c r="I1223" s="8"/>
      <c r="J1223" s="8"/>
      <c r="K1223" s="8"/>
      <c r="L1223" s="8"/>
      <c r="M1223" s="8"/>
      <c r="N1223" s="8"/>
    </row>
    <row r="1224" spans="1:14" x14ac:dyDescent="0.2">
      <c r="C1224" s="6"/>
      <c r="D1224" s="10"/>
      <c r="G1224" s="8"/>
      <c r="H1224" s="8"/>
      <c r="I1224" s="8"/>
      <c r="J1224" s="8"/>
      <c r="K1224" s="8"/>
      <c r="L1224" s="8"/>
      <c r="M1224" s="8"/>
      <c r="N1224" s="8"/>
    </row>
    <row r="1225" spans="1:14" x14ac:dyDescent="0.2">
      <c r="C1225" s="6"/>
      <c r="D1225" s="10"/>
      <c r="E1225" s="12"/>
      <c r="F1225" s="12"/>
      <c r="G1225" s="8"/>
      <c r="H1225" s="8"/>
      <c r="I1225" s="8"/>
      <c r="J1225" s="8"/>
      <c r="K1225" s="8"/>
      <c r="L1225" s="8"/>
      <c r="M1225" s="8"/>
      <c r="N1225" s="8"/>
    </row>
    <row r="1226" spans="1:14" x14ac:dyDescent="0.2">
      <c r="C1226" s="6"/>
      <c r="D1226" s="10"/>
      <c r="E1226" s="12"/>
      <c r="F1226" s="12"/>
      <c r="G1226" s="8"/>
      <c r="H1226" s="8"/>
      <c r="I1226" s="8"/>
      <c r="J1226" s="8"/>
      <c r="K1226" s="8"/>
      <c r="L1226" s="8"/>
      <c r="M1226" s="8"/>
      <c r="N1226" s="8"/>
    </row>
    <row r="1227" spans="1:14" x14ac:dyDescent="0.2">
      <c r="C1227" s="6"/>
      <c r="D1227" s="10"/>
      <c r="E1227" s="12"/>
      <c r="F1227" s="12"/>
      <c r="G1227" s="8"/>
      <c r="H1227" s="8"/>
      <c r="I1227" s="8"/>
      <c r="J1227" s="8"/>
      <c r="K1227" s="8"/>
      <c r="L1227" s="8"/>
      <c r="M1227" s="8"/>
      <c r="N1227" s="8"/>
    </row>
    <row r="1228" spans="1:14" x14ac:dyDescent="0.2">
      <c r="C1228" s="6"/>
      <c r="D1228" s="10"/>
      <c r="E1228" s="12"/>
      <c r="F1228" s="12"/>
      <c r="G1228" s="8"/>
      <c r="H1228" s="8"/>
      <c r="I1228" s="8"/>
      <c r="J1228" s="8"/>
      <c r="K1228" s="8"/>
      <c r="L1228" s="8"/>
      <c r="M1228" s="8"/>
      <c r="N1228" s="8"/>
    </row>
    <row r="1229" spans="1:14" x14ac:dyDescent="0.2">
      <c r="C1229" s="6"/>
      <c r="D1229" s="10"/>
      <c r="E1229" s="12"/>
      <c r="F1229" s="12"/>
      <c r="G1229" s="8"/>
      <c r="H1229" s="8"/>
      <c r="I1229" s="8"/>
      <c r="J1229" s="8"/>
      <c r="K1229" s="8"/>
      <c r="L1229" s="8"/>
      <c r="M1229" s="8"/>
      <c r="N1229" s="8"/>
    </row>
    <row r="1230" spans="1:14" x14ac:dyDescent="0.2">
      <c r="C1230" s="6"/>
      <c r="D1230" s="10"/>
      <c r="E1230" s="12"/>
      <c r="F1230" s="12"/>
      <c r="G1230" s="8"/>
      <c r="H1230" s="8"/>
      <c r="I1230" s="8"/>
      <c r="J1230" s="8"/>
      <c r="K1230" s="8"/>
      <c r="L1230" s="8"/>
      <c r="M1230" s="8"/>
      <c r="N1230" s="8"/>
    </row>
    <row r="1231" spans="1:14" x14ac:dyDescent="0.2">
      <c r="C1231" s="6"/>
      <c r="D1231" s="10"/>
      <c r="E1231" s="12"/>
      <c r="F1231" s="12"/>
      <c r="G1231" s="8"/>
      <c r="H1231" s="8"/>
      <c r="I1231" s="8"/>
      <c r="J1231" s="8"/>
      <c r="K1231" s="8"/>
      <c r="L1231" s="8"/>
      <c r="M1231" s="8"/>
      <c r="N1231" s="8"/>
    </row>
    <row r="1232" spans="1:14" x14ac:dyDescent="0.2">
      <c r="C1232" s="6"/>
      <c r="D1232" s="10"/>
      <c r="E1232" s="12"/>
      <c r="F1232" s="12"/>
      <c r="G1232" s="8"/>
      <c r="H1232" s="8"/>
      <c r="I1232" s="8"/>
      <c r="J1232" s="8"/>
      <c r="K1232" s="8"/>
      <c r="L1232" s="8"/>
      <c r="M1232" s="8"/>
      <c r="N1232" s="8"/>
    </row>
    <row r="1233" spans="3:14" x14ac:dyDescent="0.2">
      <c r="C1233" s="6"/>
      <c r="D1233" s="10"/>
      <c r="E1233" s="12"/>
      <c r="F1233" s="12"/>
      <c r="G1233" s="8"/>
      <c r="H1233" s="8"/>
      <c r="I1233" s="8"/>
      <c r="J1233" s="8"/>
      <c r="K1233" s="8"/>
      <c r="L1233" s="8"/>
      <c r="M1233" s="8"/>
      <c r="N1233" s="8"/>
    </row>
    <row r="1234" spans="3:14" x14ac:dyDescent="0.2">
      <c r="C1234" s="6"/>
      <c r="D1234" s="10"/>
      <c r="E1234" s="12"/>
      <c r="F1234" s="12"/>
      <c r="G1234" s="8"/>
      <c r="H1234" s="8"/>
      <c r="I1234" s="8"/>
      <c r="J1234" s="8"/>
      <c r="K1234" s="8"/>
      <c r="L1234" s="8"/>
      <c r="M1234" s="8"/>
      <c r="N1234" s="8"/>
    </row>
    <row r="1235" spans="3:14" x14ac:dyDescent="0.2">
      <c r="C1235" s="6"/>
      <c r="D1235" s="10"/>
      <c r="E1235" s="12"/>
      <c r="F1235" s="12"/>
      <c r="G1235" s="8"/>
      <c r="H1235" s="8"/>
      <c r="I1235" s="8"/>
      <c r="J1235" s="8"/>
      <c r="K1235" s="8"/>
      <c r="L1235" s="8"/>
      <c r="M1235" s="8"/>
      <c r="N1235" s="8"/>
    </row>
    <row r="1236" spans="3:14" x14ac:dyDescent="0.2">
      <c r="C1236" s="6"/>
      <c r="D1236" s="10"/>
      <c r="E1236" s="12"/>
      <c r="F1236" s="12"/>
      <c r="G1236" s="8"/>
      <c r="H1236" s="8"/>
      <c r="I1236" s="8"/>
      <c r="J1236" s="8"/>
      <c r="K1236" s="8"/>
      <c r="L1236" s="8"/>
      <c r="M1236" s="8"/>
      <c r="N1236" s="8"/>
    </row>
    <row r="1237" spans="3:14" x14ac:dyDescent="0.2">
      <c r="C1237" s="6"/>
      <c r="D1237" s="10"/>
      <c r="E1237" s="12"/>
      <c r="F1237" s="12"/>
      <c r="G1237" s="8"/>
      <c r="H1237" s="8"/>
      <c r="I1237" s="8"/>
      <c r="J1237" s="8"/>
      <c r="K1237" s="8"/>
      <c r="L1237" s="8"/>
      <c r="M1237" s="8"/>
      <c r="N1237" s="8"/>
    </row>
    <row r="1238" spans="3:14" x14ac:dyDescent="0.2">
      <c r="C1238" s="6"/>
      <c r="D1238" s="10"/>
      <c r="E1238" s="12"/>
      <c r="F1238" s="12"/>
      <c r="G1238" s="8"/>
      <c r="H1238" s="8"/>
      <c r="I1238" s="8"/>
      <c r="J1238" s="8"/>
      <c r="K1238" s="8"/>
      <c r="L1238" s="8"/>
      <c r="M1238" s="8"/>
      <c r="N1238" s="8"/>
    </row>
    <row r="1239" spans="3:14" x14ac:dyDescent="0.2">
      <c r="C1239" s="6"/>
      <c r="D1239" s="10"/>
      <c r="E1239" s="12"/>
      <c r="F1239" s="12"/>
      <c r="G1239" s="8"/>
      <c r="H1239" s="8"/>
      <c r="I1239" s="8"/>
      <c r="J1239" s="8"/>
      <c r="K1239" s="8"/>
      <c r="L1239" s="8"/>
      <c r="M1239" s="8"/>
      <c r="N1239" s="8"/>
    </row>
    <row r="1240" spans="3:14" x14ac:dyDescent="0.2">
      <c r="C1240" s="6"/>
      <c r="D1240" s="10"/>
      <c r="E1240" s="12"/>
      <c r="F1240" s="12"/>
      <c r="G1240" s="8"/>
      <c r="H1240" s="8"/>
      <c r="I1240" s="8"/>
      <c r="J1240" s="8"/>
      <c r="K1240" s="8"/>
      <c r="L1240" s="8"/>
      <c r="M1240" s="8"/>
      <c r="N1240" s="8"/>
    </row>
    <row r="1241" spans="3:14" x14ac:dyDescent="0.2">
      <c r="C1241" s="6"/>
      <c r="D1241" s="10"/>
      <c r="E1241" s="12"/>
      <c r="F1241" s="12"/>
      <c r="G1241" s="8"/>
      <c r="H1241" s="8"/>
      <c r="I1241" s="8"/>
      <c r="J1241" s="8"/>
      <c r="K1241" s="8"/>
      <c r="L1241" s="8"/>
      <c r="M1241" s="8"/>
      <c r="N1241" s="8"/>
    </row>
    <row r="1242" spans="3:14" x14ac:dyDescent="0.2">
      <c r="C1242" s="6"/>
      <c r="D1242" s="10"/>
      <c r="G1242" s="27"/>
      <c r="H1242" s="26"/>
      <c r="I1242" s="26"/>
      <c r="J1242" s="26"/>
      <c r="K1242" s="26"/>
      <c r="L1242" s="26"/>
      <c r="M1242" s="26"/>
      <c r="N1242" s="26"/>
    </row>
    <row r="1243" spans="3:14" x14ac:dyDescent="0.2">
      <c r="C1243" s="6"/>
      <c r="D1243" s="10"/>
      <c r="E1243" s="6"/>
      <c r="F1243" s="6"/>
      <c r="G1243" s="8"/>
      <c r="H1243" s="8"/>
      <c r="I1243" s="8"/>
      <c r="J1243" s="8"/>
      <c r="K1243" s="8"/>
      <c r="L1243" s="8"/>
      <c r="M1243" s="8"/>
      <c r="N1243" s="8"/>
    </row>
    <row r="1244" spans="3:14" x14ac:dyDescent="0.2">
      <c r="C1244" s="6"/>
      <c r="D1244" s="6"/>
      <c r="E1244" s="6"/>
      <c r="F1244" s="6"/>
      <c r="G1244" s="8"/>
      <c r="H1244" s="8"/>
      <c r="I1244" s="8"/>
      <c r="J1244" s="8"/>
      <c r="K1244" s="8"/>
      <c r="L1244" s="8"/>
      <c r="M1244" s="8"/>
      <c r="N1244" s="8"/>
    </row>
    <row r="1245" spans="3:14" x14ac:dyDescent="0.2">
      <c r="C1245" s="6"/>
      <c r="D1245" s="6"/>
      <c r="E1245" s="6"/>
      <c r="F1245" s="6"/>
      <c r="G1245" s="8"/>
      <c r="H1245" s="8"/>
      <c r="I1245" s="8"/>
      <c r="J1245" s="8"/>
      <c r="K1245" s="8"/>
      <c r="L1245" s="8"/>
      <c r="M1245" s="8"/>
      <c r="N1245" s="8"/>
    </row>
    <row r="1246" spans="3:14" x14ac:dyDescent="0.2">
      <c r="C1246" s="6"/>
      <c r="D1246" s="6"/>
      <c r="E1246" s="12"/>
      <c r="F1246" s="12"/>
      <c r="G1246" s="8"/>
      <c r="H1246" s="8"/>
      <c r="I1246" s="8"/>
      <c r="J1246" s="8"/>
      <c r="K1246" s="8"/>
      <c r="L1246" s="8"/>
      <c r="M1246" s="8"/>
      <c r="N1246" s="8"/>
    </row>
    <row r="1247" spans="3:14" x14ac:dyDescent="0.2">
      <c r="C1247" s="6"/>
      <c r="D1247" s="6"/>
      <c r="E1247" s="6"/>
      <c r="F1247" s="6"/>
      <c r="G1247" s="8"/>
      <c r="H1247" s="8"/>
      <c r="I1247" s="8"/>
      <c r="J1247" s="8"/>
      <c r="K1247" s="8"/>
      <c r="L1247" s="8"/>
      <c r="M1247" s="8"/>
      <c r="N1247" s="8"/>
    </row>
    <row r="1248" spans="3:14" x14ac:dyDescent="0.2">
      <c r="C1248" s="6"/>
      <c r="D1248" s="6"/>
      <c r="E1248" s="6"/>
      <c r="F1248" s="6"/>
      <c r="G1248" s="8"/>
      <c r="H1248" s="8"/>
      <c r="I1248" s="8"/>
      <c r="J1248" s="8"/>
      <c r="K1248" s="8"/>
      <c r="L1248" s="8"/>
      <c r="M1248" s="8"/>
    </row>
    <row r="1249" spans="3:14" x14ac:dyDescent="0.2">
      <c r="C1249" s="6"/>
      <c r="D1249" s="6"/>
      <c r="E1249" s="6"/>
      <c r="F1249" s="6"/>
      <c r="G1249" s="8"/>
      <c r="H1249" s="8"/>
      <c r="I1249" s="8"/>
      <c r="J1249" s="8"/>
      <c r="K1249" s="8"/>
      <c r="L1249" s="8"/>
      <c r="M1249" s="8"/>
    </row>
    <row r="1250" spans="3:14" x14ac:dyDescent="0.2">
      <c r="D1250" s="6"/>
      <c r="G1250" s="37"/>
      <c r="H1250" s="37"/>
      <c r="I1250" s="10" t="s">
        <v>199</v>
      </c>
      <c r="J1250" s="4"/>
      <c r="K1250" s="4"/>
      <c r="L1250" s="37"/>
      <c r="M1250" s="37"/>
      <c r="N1250" s="37"/>
    </row>
    <row r="1251" spans="3:14" x14ac:dyDescent="0.2">
      <c r="C1251" s="6"/>
      <c r="D1251" s="6"/>
      <c r="E1251" s="12"/>
      <c r="F1251" s="12"/>
      <c r="G1251" s="8"/>
      <c r="H1251" s="8"/>
      <c r="I1251" s="8"/>
      <c r="J1251" s="8"/>
      <c r="K1251" s="8"/>
      <c r="L1251" s="8"/>
      <c r="M1251" s="8"/>
    </row>
  </sheetData>
  <printOptions horizontalCentered="1"/>
  <pageMargins left="0.5" right="0.5" top="1" bottom="0.75" header="0.75" footer="0.5"/>
  <pageSetup scale="57" firstPageNumber="36" fitToHeight="0" orientation="landscape" useFirstPageNumber="1" r:id="rId1"/>
  <headerFooter alignWithMargins="0">
    <oddHeader xml:space="preserve">&amp;L&amp;"Arial,Bold"TABLE IB&amp;C&amp;"Arial,Bold"COMPARISON OF REVENUE AND OTHER SOURCES&amp;R&amp;"Arial,Bold"2016-2017
</oddHeader>
    <oddFooter>&amp;CPage &amp;P</oddFooter>
  </headerFooter>
  <rowBreaks count="7" manualBreakCount="7">
    <brk id="54" min="2" max="13" man="1"/>
    <brk id="102" min="2" max="13" man="1"/>
    <brk id="150" min="2" max="13" man="1"/>
    <brk id="1080" min="2" max="13" man="1"/>
    <brk id="1125" min="2" max="13" man="1"/>
    <brk id="1170" min="2" max="13" man="1"/>
    <brk id="1223" min="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K1252"/>
  <sheetViews>
    <sheetView zoomScale="84" zoomScaleNormal="84" zoomScaleSheetLayoutView="115" zoomScalePageLayoutView="60" workbookViewId="0">
      <pane ySplit="6" topLeftCell="A7" activePane="bottomLeft" state="frozen"/>
      <selection activeCell="E1202" sqref="E1202"/>
      <selection pane="bottomLeft" activeCell="J1" sqref="G1:J1"/>
    </sheetView>
  </sheetViews>
  <sheetFormatPr defaultColWidth="8.7109375" defaultRowHeight="12.75" x14ac:dyDescent="0.2"/>
  <cols>
    <col min="1" max="1" width="9.140625" style="3" bestFit="1" customWidth="1"/>
    <col min="2" max="2" width="23.7109375" style="3" bestFit="1" customWidth="1"/>
    <col min="3" max="3" width="2.42578125" style="4" customWidth="1"/>
    <col min="4" max="4" width="18.42578125" style="4" customWidth="1"/>
    <col min="5" max="5" width="6.85546875" style="4" customWidth="1"/>
    <col min="6" max="6" width="12.140625" style="4" customWidth="1"/>
    <col min="7" max="7" width="15.140625" style="5" bestFit="1" customWidth="1"/>
    <col min="8" max="8" width="17.42578125" style="5" customWidth="1"/>
    <col min="9" max="9" width="17.5703125" style="5" customWidth="1"/>
    <col min="10" max="10" width="17" style="5" customWidth="1"/>
    <col min="11" max="11" width="16.140625" style="5" customWidth="1"/>
    <col min="12" max="16384" width="8.7109375" style="4"/>
  </cols>
  <sheetData>
    <row r="1" spans="1:11" s="39" customFormat="1" ht="15.75" x14ac:dyDescent="0.25">
      <c r="A1" s="38"/>
      <c r="B1" s="38"/>
      <c r="G1" s="40"/>
      <c r="H1" s="40"/>
      <c r="I1" s="40"/>
      <c r="J1" s="40"/>
      <c r="K1" s="40"/>
    </row>
    <row r="2" spans="1:11" s="39" customFormat="1" ht="15.75" x14ac:dyDescent="0.25">
      <c r="A2" s="38"/>
      <c r="B2" s="38"/>
      <c r="C2" s="41"/>
      <c r="D2" s="42"/>
      <c r="E2" s="53"/>
      <c r="G2" s="40"/>
      <c r="H2" s="40"/>
      <c r="I2" s="40"/>
      <c r="J2" s="40"/>
      <c r="K2" s="40"/>
    </row>
    <row r="3" spans="1:11" s="39" customFormat="1" ht="15.75" x14ac:dyDescent="0.25">
      <c r="A3" s="38" t="s">
        <v>488</v>
      </c>
      <c r="B3" s="38" t="s">
        <v>489</v>
      </c>
      <c r="C3" s="41"/>
      <c r="D3" s="42"/>
      <c r="E3" s="53"/>
      <c r="G3" s="40"/>
      <c r="H3" s="40"/>
      <c r="I3" s="40"/>
      <c r="J3" s="40"/>
      <c r="K3" s="40"/>
    </row>
    <row r="4" spans="1:11" s="49" customFormat="1" ht="15.75" x14ac:dyDescent="0.25">
      <c r="A4" s="38"/>
      <c r="B4" s="38"/>
      <c r="C4" s="45"/>
      <c r="D4" s="45"/>
      <c r="E4" s="46" t="s">
        <v>468</v>
      </c>
      <c r="G4" s="48"/>
      <c r="H4" s="48"/>
      <c r="I4" s="48"/>
      <c r="J4" s="48"/>
      <c r="K4" s="48"/>
    </row>
    <row r="5" spans="1:11" s="49" customFormat="1" ht="15.75" x14ac:dyDescent="0.25">
      <c r="A5" s="38"/>
      <c r="B5" s="38"/>
      <c r="C5" s="45"/>
      <c r="D5" s="45"/>
      <c r="E5" s="46" t="s">
        <v>464</v>
      </c>
      <c r="G5" s="48" t="s">
        <v>487</v>
      </c>
      <c r="H5" s="48" t="s">
        <v>465</v>
      </c>
      <c r="I5" s="48" t="s">
        <v>486</v>
      </c>
      <c r="J5" s="48" t="s">
        <v>466</v>
      </c>
      <c r="K5" s="48" t="s">
        <v>485</v>
      </c>
    </row>
    <row r="6" spans="1:11" s="49" customFormat="1" ht="15.75" x14ac:dyDescent="0.25">
      <c r="A6" s="38"/>
      <c r="B6" s="38"/>
      <c r="C6" s="45"/>
      <c r="D6" s="42" t="s">
        <v>460</v>
      </c>
      <c r="E6" s="51"/>
      <c r="F6" s="51"/>
      <c r="G6" s="48" t="s">
        <v>458</v>
      </c>
      <c r="H6" s="48" t="s">
        <v>458</v>
      </c>
      <c r="I6" s="48" t="s">
        <v>484</v>
      </c>
      <c r="J6" s="48" t="s">
        <v>483</v>
      </c>
      <c r="K6" s="48" t="s">
        <v>482</v>
      </c>
    </row>
    <row r="7" spans="1:11" x14ac:dyDescent="0.2">
      <c r="C7" s="6"/>
      <c r="D7" s="10"/>
      <c r="E7" s="17"/>
      <c r="G7" s="8"/>
      <c r="H7" s="8"/>
      <c r="I7" s="8"/>
      <c r="J7" s="8"/>
      <c r="K7" s="8"/>
    </row>
    <row r="8" spans="1:11" x14ac:dyDescent="0.2">
      <c r="A8" s="11" t="s">
        <v>16</v>
      </c>
      <c r="B8" s="11" t="s">
        <v>490</v>
      </c>
      <c r="C8" s="12"/>
      <c r="D8" s="7" t="s">
        <v>452</v>
      </c>
      <c r="E8" s="20" t="s">
        <v>457</v>
      </c>
      <c r="G8" s="13"/>
      <c r="H8" s="13"/>
      <c r="I8" s="13"/>
      <c r="J8" s="13"/>
      <c r="K8" s="13"/>
    </row>
    <row r="9" spans="1:11" s="16" customFormat="1" ht="12.2" customHeight="1" x14ac:dyDescent="0.25">
      <c r="A9" s="3" t="s">
        <v>16</v>
      </c>
      <c r="B9" s="3" t="s">
        <v>490</v>
      </c>
      <c r="C9" s="14" t="s">
        <v>202</v>
      </c>
      <c r="D9" s="15" t="s">
        <v>203</v>
      </c>
      <c r="G9" s="1">
        <v>18030020.350000001</v>
      </c>
      <c r="H9" s="1">
        <v>141202109.37</v>
      </c>
      <c r="I9" s="1">
        <v>0</v>
      </c>
      <c r="J9" s="1">
        <v>-4.6566128730773926E-10</v>
      </c>
      <c r="K9" s="1">
        <v>141202109.37</v>
      </c>
    </row>
    <row r="10" spans="1:11" x14ac:dyDescent="0.2">
      <c r="A10" s="3" t="s">
        <v>16</v>
      </c>
      <c r="B10" s="3" t="s">
        <v>490</v>
      </c>
      <c r="C10" s="6" t="s">
        <v>202</v>
      </c>
      <c r="D10" s="6" t="s">
        <v>698</v>
      </c>
      <c r="F10" s="17">
        <v>8721</v>
      </c>
      <c r="G10" s="8">
        <v>2067.4257940603143</v>
      </c>
      <c r="H10" s="8">
        <v>16191.045679394565</v>
      </c>
      <c r="I10" s="8">
        <v>0</v>
      </c>
      <c r="J10" s="8">
        <v>-5.3395400448083849E-14</v>
      </c>
      <c r="K10" s="8">
        <v>16191.045679394565</v>
      </c>
    </row>
    <row r="11" spans="1:11" x14ac:dyDescent="0.2">
      <c r="A11" s="3" t="s">
        <v>16</v>
      </c>
      <c r="B11" s="3" t="s">
        <v>490</v>
      </c>
      <c r="C11" s="6" t="s">
        <v>202</v>
      </c>
      <c r="D11" s="6" t="s">
        <v>699</v>
      </c>
      <c r="F11" s="17">
        <v>9002</v>
      </c>
      <c r="G11" s="8">
        <v>2002.8905076649635</v>
      </c>
      <c r="H11" s="8">
        <v>15685.637566096424</v>
      </c>
      <c r="I11" s="8">
        <v>0</v>
      </c>
      <c r="J11" s="8">
        <v>-5.1728647779131222E-14</v>
      </c>
      <c r="K11" s="8">
        <v>15685.637566096424</v>
      </c>
    </row>
    <row r="12" spans="1:11" s="19" customFormat="1" x14ac:dyDescent="0.2">
      <c r="A12" s="3" t="s">
        <v>16</v>
      </c>
      <c r="B12" s="3" t="s">
        <v>490</v>
      </c>
      <c r="C12" s="17" t="s">
        <v>201</v>
      </c>
      <c r="D12" s="2" t="s">
        <v>200</v>
      </c>
      <c r="E12" s="17"/>
      <c r="G12" s="18">
        <v>12.768945471455318</v>
      </c>
      <c r="H12" s="18">
        <v>100</v>
      </c>
      <c r="I12" s="18"/>
      <c r="J12" s="18"/>
      <c r="K12" s="18"/>
    </row>
    <row r="13" spans="1:11" x14ac:dyDescent="0.2">
      <c r="A13" s="3" t="s">
        <v>16</v>
      </c>
      <c r="B13" s="3" t="s">
        <v>490</v>
      </c>
      <c r="C13" s="6"/>
      <c r="D13" s="10"/>
      <c r="E13" s="17"/>
      <c r="G13" s="8"/>
      <c r="H13" s="8"/>
      <c r="I13" s="8"/>
      <c r="J13" s="8"/>
      <c r="K13" s="8"/>
    </row>
    <row r="14" spans="1:11" x14ac:dyDescent="0.2">
      <c r="A14" s="11" t="s">
        <v>19</v>
      </c>
      <c r="B14" s="11" t="s">
        <v>491</v>
      </c>
      <c r="C14" s="12"/>
      <c r="D14" s="7" t="s">
        <v>452</v>
      </c>
      <c r="E14" s="20" t="s">
        <v>456</v>
      </c>
      <c r="G14" s="13"/>
      <c r="H14" s="13"/>
      <c r="I14" s="13"/>
      <c r="J14" s="13"/>
      <c r="K14" s="13"/>
    </row>
    <row r="15" spans="1:11" s="16" customFormat="1" ht="15" x14ac:dyDescent="0.25">
      <c r="A15" s="3" t="s">
        <v>19</v>
      </c>
      <c r="B15" s="3" t="s">
        <v>491</v>
      </c>
      <c r="C15" s="14" t="s">
        <v>202</v>
      </c>
      <c r="D15" s="15" t="s">
        <v>203</v>
      </c>
      <c r="G15" s="1">
        <v>58757587.519999981</v>
      </c>
      <c r="H15" s="1">
        <v>592733714.22000003</v>
      </c>
      <c r="I15" s="1">
        <v>0</v>
      </c>
      <c r="J15" s="1">
        <v>2161437.2599999965</v>
      </c>
      <c r="K15" s="1">
        <v>594895151.48000002</v>
      </c>
    </row>
    <row r="16" spans="1:11" x14ac:dyDescent="0.2">
      <c r="A16" s="3" t="s">
        <v>19</v>
      </c>
      <c r="B16" s="3" t="s">
        <v>491</v>
      </c>
      <c r="C16" s="6" t="s">
        <v>202</v>
      </c>
      <c r="D16" s="6" t="s">
        <v>698</v>
      </c>
      <c r="E16" s="17"/>
      <c r="F16" s="17">
        <v>36817.4</v>
      </c>
      <c r="G16" s="8">
        <v>1595.9189817857855</v>
      </c>
      <c r="H16" s="8">
        <v>16099.282247524268</v>
      </c>
      <c r="I16" s="8">
        <v>0</v>
      </c>
      <c r="J16" s="8">
        <v>58.706949974740105</v>
      </c>
      <c r="K16" s="8">
        <v>16157.989197499008</v>
      </c>
    </row>
    <row r="17" spans="1:11" x14ac:dyDescent="0.2">
      <c r="A17" s="3" t="s">
        <v>19</v>
      </c>
      <c r="B17" s="3" t="s">
        <v>491</v>
      </c>
      <c r="C17" s="6" t="s">
        <v>202</v>
      </c>
      <c r="D17" s="6" t="s">
        <v>699</v>
      </c>
      <c r="E17" s="17"/>
      <c r="F17" s="17">
        <v>36078</v>
      </c>
      <c r="G17" s="8">
        <v>1628.6265180996725</v>
      </c>
      <c r="H17" s="8">
        <v>16429.22873274572</v>
      </c>
      <c r="I17" s="8">
        <v>0</v>
      </c>
      <c r="J17" s="8">
        <v>59.910118631853109</v>
      </c>
      <c r="K17" s="8">
        <v>16489.138851377571</v>
      </c>
    </row>
    <row r="18" spans="1:11" s="19" customFormat="1" x14ac:dyDescent="0.2">
      <c r="A18" s="3" t="s">
        <v>19</v>
      </c>
      <c r="B18" s="3" t="s">
        <v>491</v>
      </c>
      <c r="C18" s="17" t="s">
        <v>201</v>
      </c>
      <c r="D18" s="2" t="s">
        <v>200</v>
      </c>
      <c r="E18" s="17"/>
      <c r="G18" s="18">
        <v>9.9129821891979333</v>
      </c>
      <c r="H18" s="18">
        <v>100</v>
      </c>
      <c r="I18" s="18"/>
      <c r="J18" s="18"/>
      <c r="K18" s="18"/>
    </row>
    <row r="19" spans="1:11" x14ac:dyDescent="0.2">
      <c r="A19" s="3" t="s">
        <v>19</v>
      </c>
      <c r="B19" s="3" t="s">
        <v>491</v>
      </c>
      <c r="C19" s="6"/>
      <c r="D19" s="6"/>
      <c r="E19" s="17"/>
      <c r="G19" s="8"/>
      <c r="H19" s="8"/>
      <c r="I19" s="8"/>
      <c r="J19" s="8"/>
      <c r="K19" s="8"/>
    </row>
    <row r="20" spans="1:11" x14ac:dyDescent="0.2">
      <c r="A20" s="11" t="s">
        <v>14</v>
      </c>
      <c r="B20" s="11" t="s">
        <v>492</v>
      </c>
      <c r="C20" s="12"/>
      <c r="D20" s="7" t="s">
        <v>452</v>
      </c>
      <c r="E20" s="20" t="s">
        <v>455</v>
      </c>
      <c r="G20" s="13"/>
      <c r="H20" s="13"/>
      <c r="I20" s="13"/>
      <c r="J20" s="13"/>
      <c r="K20" s="13"/>
    </row>
    <row r="21" spans="1:11" s="16" customFormat="1" ht="15" x14ac:dyDescent="0.25">
      <c r="A21" s="3" t="s">
        <v>14</v>
      </c>
      <c r="B21" s="3" t="s">
        <v>492</v>
      </c>
      <c r="C21" s="14" t="s">
        <v>202</v>
      </c>
      <c r="D21" s="15" t="s">
        <v>203</v>
      </c>
      <c r="G21" s="1">
        <v>16416841.960000001</v>
      </c>
      <c r="H21" s="1">
        <v>96772775.539999992</v>
      </c>
      <c r="I21" s="1">
        <v>0</v>
      </c>
      <c r="J21" s="1">
        <v>0</v>
      </c>
      <c r="K21" s="1">
        <v>96772775.539999992</v>
      </c>
    </row>
    <row r="22" spans="1:11" x14ac:dyDescent="0.2">
      <c r="A22" s="3" t="s">
        <v>14</v>
      </c>
      <c r="B22" s="3" t="s">
        <v>492</v>
      </c>
      <c r="C22" s="6" t="s">
        <v>202</v>
      </c>
      <c r="D22" s="6" t="s">
        <v>698</v>
      </c>
      <c r="E22" s="17"/>
      <c r="F22" s="17">
        <v>6325.6</v>
      </c>
      <c r="G22" s="8">
        <v>2595.3019413178195</v>
      </c>
      <c r="H22" s="8">
        <v>15298.592313772604</v>
      </c>
      <c r="I22" s="8">
        <v>0</v>
      </c>
      <c r="J22" s="8">
        <v>0</v>
      </c>
      <c r="K22" s="8">
        <v>15298.592313772604</v>
      </c>
    </row>
    <row r="23" spans="1:11" x14ac:dyDescent="0.2">
      <c r="A23" s="3" t="s">
        <v>14</v>
      </c>
      <c r="B23" s="3" t="s">
        <v>492</v>
      </c>
      <c r="C23" s="6" t="s">
        <v>202</v>
      </c>
      <c r="D23" s="6" t="s">
        <v>699</v>
      </c>
      <c r="E23" s="17"/>
      <c r="F23" s="17">
        <v>6114</v>
      </c>
      <c r="G23" s="8">
        <v>2685.1229898593392</v>
      </c>
      <c r="H23" s="8">
        <v>15828.062731436046</v>
      </c>
      <c r="I23" s="8">
        <v>0</v>
      </c>
      <c r="J23" s="8">
        <v>0</v>
      </c>
      <c r="K23" s="8">
        <v>15828.062731436046</v>
      </c>
    </row>
    <row r="24" spans="1:11" s="19" customFormat="1" x14ac:dyDescent="0.2">
      <c r="A24" s="3" t="s">
        <v>14</v>
      </c>
      <c r="B24" s="3" t="s">
        <v>492</v>
      </c>
      <c r="C24" s="17" t="s">
        <v>201</v>
      </c>
      <c r="D24" s="2" t="s">
        <v>200</v>
      </c>
      <c r="E24" s="17"/>
      <c r="G24" s="18">
        <v>16.964318599309237</v>
      </c>
      <c r="H24" s="18">
        <v>100</v>
      </c>
      <c r="I24" s="18"/>
      <c r="J24" s="18"/>
      <c r="K24" s="18"/>
    </row>
    <row r="25" spans="1:11" x14ac:dyDescent="0.2">
      <c r="A25" s="3" t="s">
        <v>14</v>
      </c>
      <c r="B25" s="3" t="s">
        <v>492</v>
      </c>
      <c r="C25" s="6"/>
      <c r="D25" s="6"/>
      <c r="E25" s="17"/>
      <c r="G25" s="8"/>
      <c r="H25" s="8"/>
      <c r="I25" s="8"/>
      <c r="J25" s="8"/>
      <c r="K25" s="8"/>
    </row>
    <row r="26" spans="1:11" x14ac:dyDescent="0.2">
      <c r="A26" s="11" t="s">
        <v>27</v>
      </c>
      <c r="B26" s="11" t="s">
        <v>705</v>
      </c>
      <c r="C26" s="12"/>
      <c r="D26" s="7" t="s">
        <v>452</v>
      </c>
      <c r="E26" s="20" t="s">
        <v>706</v>
      </c>
      <c r="G26" s="13"/>
      <c r="H26" s="13"/>
      <c r="I26" s="13"/>
      <c r="J26" s="13"/>
      <c r="K26" s="13"/>
    </row>
    <row r="27" spans="1:11" s="16" customFormat="1" ht="15" x14ac:dyDescent="0.25">
      <c r="A27" s="3" t="s">
        <v>27</v>
      </c>
      <c r="B27" s="3" t="s">
        <v>705</v>
      </c>
      <c r="C27" s="14" t="s">
        <v>202</v>
      </c>
      <c r="D27" s="15" t="s">
        <v>203</v>
      </c>
      <c r="G27" s="1">
        <v>21677848.779999997</v>
      </c>
      <c r="H27" s="1">
        <v>275320800.58000004</v>
      </c>
      <c r="I27" s="1">
        <v>301736418.30000001</v>
      </c>
      <c r="J27" s="1">
        <v>6071608.8800000018</v>
      </c>
      <c r="K27" s="1">
        <v>583128827.76000011</v>
      </c>
    </row>
    <row r="28" spans="1:11" x14ac:dyDescent="0.2">
      <c r="A28" s="3" t="s">
        <v>27</v>
      </c>
      <c r="B28" s="3" t="s">
        <v>705</v>
      </c>
      <c r="C28" s="6" t="s">
        <v>202</v>
      </c>
      <c r="D28" s="6" t="s">
        <v>698</v>
      </c>
      <c r="E28" s="17"/>
      <c r="F28" s="17">
        <v>19844.5</v>
      </c>
      <c r="G28" s="8">
        <v>1092.385738113835</v>
      </c>
      <c r="H28" s="8">
        <v>13873.90967673663</v>
      </c>
      <c r="I28" s="8">
        <v>15205.040101791428</v>
      </c>
      <c r="J28" s="8">
        <v>305.95927738164238</v>
      </c>
      <c r="K28" s="8">
        <v>29384.909055909702</v>
      </c>
    </row>
    <row r="29" spans="1:11" x14ac:dyDescent="0.2">
      <c r="A29" s="3" t="s">
        <v>27</v>
      </c>
      <c r="B29" s="3" t="s">
        <v>705</v>
      </c>
      <c r="C29" s="6" t="s">
        <v>202</v>
      </c>
      <c r="D29" s="6" t="s">
        <v>699</v>
      </c>
      <c r="E29" s="17"/>
      <c r="F29" s="17">
        <v>20338</v>
      </c>
      <c r="G29" s="8">
        <v>1065.8790825056544</v>
      </c>
      <c r="H29" s="8">
        <v>13537.260329432591</v>
      </c>
      <c r="I29" s="8">
        <v>14836.090977480579</v>
      </c>
      <c r="J29" s="8">
        <v>298.53519913462492</v>
      </c>
      <c r="K29" s="8">
        <v>28671.886506047798</v>
      </c>
    </row>
    <row r="30" spans="1:11" s="19" customFormat="1" x14ac:dyDescent="0.2">
      <c r="A30" s="3" t="s">
        <v>27</v>
      </c>
      <c r="B30" s="3" t="s">
        <v>705</v>
      </c>
      <c r="C30" s="17" t="s">
        <v>201</v>
      </c>
      <c r="D30" s="2" t="s">
        <v>200</v>
      </c>
      <c r="E30" s="17"/>
      <c r="G30" s="18">
        <v>7.873669092321653</v>
      </c>
      <c r="H30" s="18">
        <v>100</v>
      </c>
      <c r="I30" s="18"/>
      <c r="J30" s="18"/>
      <c r="K30" s="18"/>
    </row>
    <row r="31" spans="1:11" x14ac:dyDescent="0.2">
      <c r="A31" s="3" t="s">
        <v>27</v>
      </c>
      <c r="B31" s="3" t="s">
        <v>705</v>
      </c>
      <c r="C31" s="6"/>
      <c r="D31" s="6"/>
      <c r="E31" s="17"/>
      <c r="G31" s="8"/>
      <c r="H31" s="8"/>
      <c r="I31" s="8"/>
      <c r="J31" s="8"/>
      <c r="K31" s="8"/>
    </row>
    <row r="32" spans="1:11" x14ac:dyDescent="0.2">
      <c r="A32" s="11" t="s">
        <v>37</v>
      </c>
      <c r="B32" s="11" t="s">
        <v>493</v>
      </c>
      <c r="C32" s="12"/>
      <c r="D32" s="7" t="s">
        <v>452</v>
      </c>
      <c r="E32" s="20" t="s">
        <v>454</v>
      </c>
      <c r="G32" s="13"/>
      <c r="H32" s="13"/>
      <c r="I32" s="13"/>
      <c r="J32" s="13"/>
      <c r="K32" s="13"/>
    </row>
    <row r="33" spans="1:11" s="16" customFormat="1" ht="15" x14ac:dyDescent="0.25">
      <c r="A33" s="3" t="s">
        <v>37</v>
      </c>
      <c r="B33" s="3" t="s">
        <v>493</v>
      </c>
      <c r="C33" s="14" t="s">
        <v>202</v>
      </c>
      <c r="D33" s="15" t="s">
        <v>203</v>
      </c>
      <c r="G33" s="1">
        <v>2411608.2800000003</v>
      </c>
      <c r="H33" s="1">
        <v>17057319.530000001</v>
      </c>
      <c r="I33" s="1">
        <v>0</v>
      </c>
      <c r="J33" s="1">
        <v>0</v>
      </c>
      <c r="K33" s="1">
        <v>17057319.530000001</v>
      </c>
    </row>
    <row r="34" spans="1:11" x14ac:dyDescent="0.2">
      <c r="A34" s="3" t="s">
        <v>37</v>
      </c>
      <c r="B34" s="3" t="s">
        <v>493</v>
      </c>
      <c r="C34" s="6" t="s">
        <v>202</v>
      </c>
      <c r="D34" s="6" t="s">
        <v>698</v>
      </c>
      <c r="E34" s="17"/>
      <c r="F34" s="17">
        <v>1221</v>
      </c>
      <c r="G34" s="8">
        <v>1975.1091564291567</v>
      </c>
      <c r="H34" s="8">
        <v>13969.958665028666</v>
      </c>
      <c r="I34" s="8">
        <v>0</v>
      </c>
      <c r="J34" s="8">
        <v>0</v>
      </c>
      <c r="K34" s="8">
        <v>13969.958665028666</v>
      </c>
    </row>
    <row r="35" spans="1:11" x14ac:dyDescent="0.2">
      <c r="A35" s="3" t="s">
        <v>37</v>
      </c>
      <c r="B35" s="3" t="s">
        <v>493</v>
      </c>
      <c r="C35" s="6" t="s">
        <v>202</v>
      </c>
      <c r="D35" s="6" t="s">
        <v>699</v>
      </c>
      <c r="E35" s="17"/>
      <c r="F35" s="17">
        <v>1249</v>
      </c>
      <c r="G35" s="8">
        <v>1930.8312890312252</v>
      </c>
      <c r="H35" s="8">
        <v>13656.781048839071</v>
      </c>
      <c r="I35" s="8">
        <v>0</v>
      </c>
      <c r="J35" s="8">
        <v>0</v>
      </c>
      <c r="K35" s="8">
        <v>13656.781048839071</v>
      </c>
    </row>
    <row r="36" spans="1:11" s="19" customFormat="1" x14ac:dyDescent="0.2">
      <c r="A36" s="3" t="s">
        <v>37</v>
      </c>
      <c r="B36" s="3" t="s">
        <v>493</v>
      </c>
      <c r="C36" s="17" t="s">
        <v>201</v>
      </c>
      <c r="D36" s="2" t="s">
        <v>200</v>
      </c>
      <c r="E36" s="17"/>
      <c r="G36" s="18">
        <v>14.138260561740207</v>
      </c>
      <c r="H36" s="18">
        <v>100</v>
      </c>
      <c r="I36" s="18"/>
      <c r="J36" s="18"/>
      <c r="K36" s="18"/>
    </row>
    <row r="37" spans="1:11" x14ac:dyDescent="0.2">
      <c r="A37" s="3" t="s">
        <v>37</v>
      </c>
      <c r="B37" s="3" t="s">
        <v>493</v>
      </c>
      <c r="C37" s="6"/>
      <c r="D37" s="6"/>
      <c r="E37" s="17"/>
      <c r="G37" s="8"/>
      <c r="H37" s="8"/>
      <c r="I37" s="8"/>
      <c r="J37" s="8"/>
      <c r="K37" s="8"/>
    </row>
    <row r="38" spans="1:11" x14ac:dyDescent="0.2">
      <c r="A38" s="11" t="s">
        <v>6</v>
      </c>
      <c r="B38" s="11" t="s">
        <v>494</v>
      </c>
      <c r="C38" s="12"/>
      <c r="D38" s="7" t="s">
        <v>452</v>
      </c>
      <c r="E38" s="20" t="s">
        <v>453</v>
      </c>
      <c r="G38" s="13"/>
      <c r="H38" s="13"/>
      <c r="I38" s="13"/>
      <c r="J38" s="13"/>
      <c r="K38" s="13"/>
    </row>
    <row r="39" spans="1:11" s="16" customFormat="1" ht="15" x14ac:dyDescent="0.25">
      <c r="A39" s="3" t="s">
        <v>6</v>
      </c>
      <c r="B39" s="3" t="s">
        <v>494</v>
      </c>
      <c r="C39" s="14" t="s">
        <v>202</v>
      </c>
      <c r="D39" s="15" t="s">
        <v>203</v>
      </c>
      <c r="G39" s="1">
        <v>1041615.6</v>
      </c>
      <c r="H39" s="1">
        <v>17496071.690000001</v>
      </c>
      <c r="I39" s="1">
        <v>0</v>
      </c>
      <c r="J39" s="1">
        <v>0</v>
      </c>
      <c r="K39" s="1">
        <v>17496071.690000001</v>
      </c>
    </row>
    <row r="40" spans="1:11" x14ac:dyDescent="0.2">
      <c r="A40" s="3" t="s">
        <v>6</v>
      </c>
      <c r="B40" s="3" t="s">
        <v>494</v>
      </c>
      <c r="C40" s="6" t="s">
        <v>202</v>
      </c>
      <c r="D40" s="6" t="s">
        <v>698</v>
      </c>
      <c r="E40" s="17"/>
      <c r="F40" s="17">
        <v>1112</v>
      </c>
      <c r="G40" s="8">
        <v>936.70467625899278</v>
      </c>
      <c r="H40" s="8">
        <v>15733.877419064749</v>
      </c>
      <c r="I40" s="8">
        <v>0</v>
      </c>
      <c r="J40" s="8">
        <v>0</v>
      </c>
      <c r="K40" s="8">
        <v>15733.877419064749</v>
      </c>
    </row>
    <row r="41" spans="1:11" x14ac:dyDescent="0.2">
      <c r="A41" s="3" t="s">
        <v>6</v>
      </c>
      <c r="B41" s="3" t="s">
        <v>494</v>
      </c>
      <c r="C41" s="6" t="s">
        <v>202</v>
      </c>
      <c r="D41" s="6" t="s">
        <v>699</v>
      </c>
      <c r="E41" s="17"/>
      <c r="F41" s="17">
        <v>1171</v>
      </c>
      <c r="G41" s="8">
        <v>889.50947907771138</v>
      </c>
      <c r="H41" s="8">
        <v>14941.137224594366</v>
      </c>
      <c r="I41" s="8">
        <v>0</v>
      </c>
      <c r="J41" s="8">
        <v>0</v>
      </c>
      <c r="K41" s="8">
        <v>14941.137224594366</v>
      </c>
    </row>
    <row r="42" spans="1:11" s="19" customFormat="1" x14ac:dyDescent="0.2">
      <c r="A42" s="3" t="s">
        <v>6</v>
      </c>
      <c r="B42" s="3" t="s">
        <v>494</v>
      </c>
      <c r="C42" s="17" t="s">
        <v>201</v>
      </c>
      <c r="D42" s="2" t="s">
        <v>200</v>
      </c>
      <c r="E42" s="17"/>
      <c r="G42" s="18">
        <v>5.9534255372041169</v>
      </c>
      <c r="H42" s="18">
        <v>100</v>
      </c>
      <c r="I42" s="18"/>
      <c r="J42" s="18"/>
      <c r="K42" s="18"/>
    </row>
    <row r="43" spans="1:11" x14ac:dyDescent="0.2">
      <c r="A43" s="3" t="s">
        <v>6</v>
      </c>
      <c r="B43" s="3" t="s">
        <v>494</v>
      </c>
      <c r="C43" s="6"/>
      <c r="D43" s="6"/>
      <c r="E43" s="17"/>
      <c r="G43" s="8"/>
      <c r="H43" s="8"/>
      <c r="I43" s="8"/>
      <c r="J43" s="8"/>
      <c r="K43" s="8"/>
    </row>
    <row r="44" spans="1:11" x14ac:dyDescent="0.2">
      <c r="A44" s="11" t="s">
        <v>11</v>
      </c>
      <c r="B44" s="11" t="s">
        <v>495</v>
      </c>
      <c r="C44" s="12"/>
      <c r="D44" s="7" t="s">
        <v>452</v>
      </c>
      <c r="E44" s="20" t="s">
        <v>707</v>
      </c>
      <c r="G44" s="13"/>
      <c r="H44" s="13"/>
      <c r="I44" s="13"/>
      <c r="J44" s="13"/>
      <c r="K44" s="13"/>
    </row>
    <row r="45" spans="1:11" s="16" customFormat="1" ht="15" x14ac:dyDescent="0.25">
      <c r="A45" s="3" t="s">
        <v>11</v>
      </c>
      <c r="B45" s="3" t="s">
        <v>495</v>
      </c>
      <c r="C45" s="14" t="s">
        <v>202</v>
      </c>
      <c r="D45" s="15" t="s">
        <v>203</v>
      </c>
      <c r="G45" s="1">
        <v>24960018.289999999</v>
      </c>
      <c r="H45" s="1">
        <v>162615775.94999999</v>
      </c>
      <c r="I45" s="1">
        <v>0</v>
      </c>
      <c r="J45" s="1">
        <v>506436</v>
      </c>
      <c r="K45" s="1">
        <v>163122211.94999999</v>
      </c>
    </row>
    <row r="46" spans="1:11" x14ac:dyDescent="0.2">
      <c r="A46" s="3" t="s">
        <v>11</v>
      </c>
      <c r="B46" s="3" t="s">
        <v>495</v>
      </c>
      <c r="C46" s="6" t="s">
        <v>202</v>
      </c>
      <c r="D46" s="6" t="s">
        <v>698</v>
      </c>
      <c r="E46" s="17"/>
      <c r="F46" s="17">
        <v>8661.4</v>
      </c>
      <c r="G46" s="8">
        <v>2881.7533297157502</v>
      </c>
      <c r="H46" s="8">
        <v>18774.768045581546</v>
      </c>
      <c r="I46" s="8">
        <v>0</v>
      </c>
      <c r="J46" s="8">
        <v>58.470455122728431</v>
      </c>
      <c r="K46" s="8">
        <v>18833.238500704272</v>
      </c>
    </row>
    <row r="47" spans="1:11" x14ac:dyDescent="0.2">
      <c r="A47" s="3" t="s">
        <v>11</v>
      </c>
      <c r="B47" s="3" t="s">
        <v>495</v>
      </c>
      <c r="C47" s="6" t="s">
        <v>202</v>
      </c>
      <c r="D47" s="6" t="s">
        <v>699</v>
      </c>
      <c r="E47" s="17"/>
      <c r="F47" s="17">
        <v>8320</v>
      </c>
      <c r="G47" s="8">
        <v>3000.0021983173074</v>
      </c>
      <c r="H47" s="8">
        <v>19545.165378605769</v>
      </c>
      <c r="I47" s="8">
        <v>0</v>
      </c>
      <c r="J47" s="8">
        <v>60.869711538461537</v>
      </c>
      <c r="K47" s="8">
        <v>19606.035090144229</v>
      </c>
    </row>
    <row r="48" spans="1:11" s="19" customFormat="1" x14ac:dyDescent="0.2">
      <c r="A48" s="3" t="s">
        <v>11</v>
      </c>
      <c r="B48" s="3" t="s">
        <v>495</v>
      </c>
      <c r="C48" s="17" t="s">
        <v>201</v>
      </c>
      <c r="D48" s="2" t="s">
        <v>200</v>
      </c>
      <c r="E48" s="17"/>
      <c r="G48" s="18">
        <v>15.349075539678598</v>
      </c>
      <c r="H48" s="18">
        <v>100</v>
      </c>
      <c r="I48" s="18"/>
      <c r="J48" s="18"/>
      <c r="K48" s="18"/>
    </row>
    <row r="49" spans="1:11" x14ac:dyDescent="0.2">
      <c r="A49" s="3" t="s">
        <v>11</v>
      </c>
      <c r="B49" s="3" t="s">
        <v>495</v>
      </c>
      <c r="C49" s="6"/>
      <c r="D49" s="6"/>
      <c r="E49" s="17"/>
      <c r="G49" s="8"/>
      <c r="H49" s="8"/>
      <c r="I49" s="8"/>
      <c r="J49" s="8"/>
      <c r="K49" s="8"/>
    </row>
    <row r="50" spans="1:11" x14ac:dyDescent="0.2">
      <c r="A50" s="11" t="s">
        <v>15</v>
      </c>
      <c r="B50" s="11" t="s">
        <v>496</v>
      </c>
      <c r="C50" s="12"/>
      <c r="D50" s="7" t="s">
        <v>450</v>
      </c>
      <c r="E50" s="20" t="s">
        <v>451</v>
      </c>
      <c r="G50" s="13"/>
      <c r="H50" s="13"/>
      <c r="I50" s="13"/>
      <c r="J50" s="13"/>
      <c r="K50" s="13"/>
    </row>
    <row r="51" spans="1:11" s="16" customFormat="1" ht="15" x14ac:dyDescent="0.25">
      <c r="A51" s="3" t="s">
        <v>15</v>
      </c>
      <c r="B51" s="3" t="s">
        <v>496</v>
      </c>
      <c r="C51" s="14" t="s">
        <v>202</v>
      </c>
      <c r="D51" s="15" t="s">
        <v>203</v>
      </c>
      <c r="G51" s="1">
        <v>5929109.7699999996</v>
      </c>
      <c r="H51" s="1">
        <v>30677358.169999998</v>
      </c>
      <c r="I51" s="1">
        <v>0</v>
      </c>
      <c r="J51" s="1">
        <v>0</v>
      </c>
      <c r="K51" s="1">
        <v>30677358.169999998</v>
      </c>
    </row>
    <row r="52" spans="1:11" x14ac:dyDescent="0.2">
      <c r="A52" s="3" t="s">
        <v>15</v>
      </c>
      <c r="B52" s="3" t="s">
        <v>496</v>
      </c>
      <c r="C52" s="6" t="s">
        <v>202</v>
      </c>
      <c r="D52" s="6" t="s">
        <v>698</v>
      </c>
      <c r="E52" s="17"/>
      <c r="F52" s="17">
        <v>2356.4</v>
      </c>
      <c r="G52" s="8">
        <v>2516.1728781191646</v>
      </c>
      <c r="H52" s="8">
        <v>13018.739674927854</v>
      </c>
      <c r="I52" s="8">
        <v>0</v>
      </c>
      <c r="J52" s="8">
        <v>0</v>
      </c>
      <c r="K52" s="8">
        <v>13018.739674927854</v>
      </c>
    </row>
    <row r="53" spans="1:11" x14ac:dyDescent="0.2">
      <c r="A53" s="3" t="s">
        <v>15</v>
      </c>
      <c r="B53" s="3" t="s">
        <v>496</v>
      </c>
      <c r="C53" s="6" t="s">
        <v>202</v>
      </c>
      <c r="D53" s="6" t="s">
        <v>699</v>
      </c>
      <c r="E53" s="17"/>
      <c r="F53" s="17">
        <v>2188</v>
      </c>
      <c r="G53" s="8">
        <v>2709.8307906764167</v>
      </c>
      <c r="H53" s="8">
        <v>14020.730425045704</v>
      </c>
      <c r="I53" s="8">
        <v>0</v>
      </c>
      <c r="J53" s="8">
        <v>0</v>
      </c>
      <c r="K53" s="8">
        <v>14020.730425045704</v>
      </c>
    </row>
    <row r="54" spans="1:11" s="19" customFormat="1" x14ac:dyDescent="0.2">
      <c r="A54" s="3" t="s">
        <v>15</v>
      </c>
      <c r="B54" s="3" t="s">
        <v>496</v>
      </c>
      <c r="C54" s="17" t="s">
        <v>201</v>
      </c>
      <c r="D54" s="2" t="s">
        <v>200</v>
      </c>
      <c r="E54" s="17"/>
      <c r="G54" s="18">
        <v>19.32731540031434</v>
      </c>
      <c r="H54" s="18">
        <v>100</v>
      </c>
      <c r="I54" s="18"/>
      <c r="J54" s="18"/>
      <c r="K54" s="18"/>
    </row>
    <row r="55" spans="1:11" x14ac:dyDescent="0.2">
      <c r="A55" s="3" t="s">
        <v>15</v>
      </c>
      <c r="B55" s="3" t="s">
        <v>496</v>
      </c>
      <c r="C55" s="6"/>
      <c r="D55" s="6"/>
      <c r="E55" s="17"/>
      <c r="G55" s="8"/>
      <c r="H55" s="8"/>
      <c r="I55" s="8"/>
      <c r="J55" s="8"/>
      <c r="K55" s="8"/>
    </row>
    <row r="56" spans="1:11" x14ac:dyDescent="0.2">
      <c r="A56" s="11" t="s">
        <v>150</v>
      </c>
      <c r="B56" s="11" t="s">
        <v>497</v>
      </c>
      <c r="C56" s="12"/>
      <c r="D56" s="7" t="s">
        <v>450</v>
      </c>
      <c r="E56" s="20" t="s">
        <v>449</v>
      </c>
      <c r="G56" s="13"/>
      <c r="H56" s="13"/>
      <c r="I56" s="13"/>
      <c r="J56" s="13"/>
      <c r="K56" s="13"/>
    </row>
    <row r="57" spans="1:11" s="16" customFormat="1" ht="15" x14ac:dyDescent="0.25">
      <c r="A57" s="3" t="s">
        <v>150</v>
      </c>
      <c r="B57" s="3" t="s">
        <v>497</v>
      </c>
      <c r="C57" s="14" t="s">
        <v>202</v>
      </c>
      <c r="D57" s="15" t="s">
        <v>203</v>
      </c>
      <c r="G57" s="1">
        <v>578719.4</v>
      </c>
      <c r="H57" s="1">
        <v>4886109.79</v>
      </c>
      <c r="I57" s="1">
        <v>0</v>
      </c>
      <c r="J57" s="1">
        <v>0</v>
      </c>
      <c r="K57" s="1">
        <v>4886109.79</v>
      </c>
    </row>
    <row r="58" spans="1:11" x14ac:dyDescent="0.2">
      <c r="A58" s="3" t="s">
        <v>150</v>
      </c>
      <c r="B58" s="3" t="s">
        <v>497</v>
      </c>
      <c r="C58" s="6" t="s">
        <v>202</v>
      </c>
      <c r="D58" s="6" t="s">
        <v>698</v>
      </c>
      <c r="E58" s="17"/>
      <c r="F58" s="17">
        <v>268.2</v>
      </c>
      <c r="G58" s="8">
        <v>2157.7904548844149</v>
      </c>
      <c r="H58" s="8">
        <v>18218.15730797912</v>
      </c>
      <c r="I58" s="8">
        <v>0</v>
      </c>
      <c r="J58" s="8">
        <v>0</v>
      </c>
      <c r="K58" s="8">
        <v>18218.15730797912</v>
      </c>
    </row>
    <row r="59" spans="1:11" x14ac:dyDescent="0.2">
      <c r="A59" s="3" t="s">
        <v>150</v>
      </c>
      <c r="B59" s="3" t="s">
        <v>497</v>
      </c>
      <c r="C59" s="6" t="s">
        <v>202</v>
      </c>
      <c r="D59" s="6" t="s">
        <v>699</v>
      </c>
      <c r="E59" s="17"/>
      <c r="F59" s="17">
        <v>246</v>
      </c>
      <c r="G59" s="8">
        <v>2352.5178861788618</v>
      </c>
      <c r="H59" s="8">
        <v>19862.234918699189</v>
      </c>
      <c r="I59" s="8">
        <v>0</v>
      </c>
      <c r="J59" s="8">
        <v>0</v>
      </c>
      <c r="K59" s="8">
        <v>19862.234918699189</v>
      </c>
    </row>
    <row r="60" spans="1:11" s="19" customFormat="1" x14ac:dyDescent="0.2">
      <c r="A60" s="3" t="s">
        <v>150</v>
      </c>
      <c r="B60" s="3" t="s">
        <v>497</v>
      </c>
      <c r="C60" s="17" t="s">
        <v>201</v>
      </c>
      <c r="D60" s="2" t="s">
        <v>200</v>
      </c>
      <c r="E60" s="17"/>
      <c r="G60" s="18">
        <v>11.844175118299994</v>
      </c>
      <c r="H60" s="18">
        <v>100</v>
      </c>
      <c r="I60" s="18"/>
      <c r="J60" s="18"/>
      <c r="K60" s="18"/>
    </row>
    <row r="61" spans="1:11" x14ac:dyDescent="0.2">
      <c r="A61" s="3" t="s">
        <v>150</v>
      </c>
      <c r="B61" s="3" t="s">
        <v>497</v>
      </c>
      <c r="C61" s="6"/>
      <c r="D61" s="6"/>
      <c r="E61" s="17"/>
      <c r="G61" s="8"/>
      <c r="H61" s="8"/>
      <c r="I61" s="8"/>
      <c r="J61" s="8"/>
      <c r="K61" s="8"/>
    </row>
    <row r="62" spans="1:11" x14ac:dyDescent="0.2">
      <c r="A62" s="11" t="s">
        <v>52</v>
      </c>
      <c r="B62" s="11" t="s">
        <v>498</v>
      </c>
      <c r="C62" s="12"/>
      <c r="D62" s="7" t="s">
        <v>442</v>
      </c>
      <c r="E62" s="20" t="s">
        <v>448</v>
      </c>
      <c r="G62" s="13"/>
      <c r="H62" s="13"/>
      <c r="I62" s="13"/>
      <c r="J62" s="13"/>
      <c r="K62" s="13"/>
    </row>
    <row r="63" spans="1:11" s="16" customFormat="1" ht="15" x14ac:dyDescent="0.25">
      <c r="A63" s="3" t="s">
        <v>52</v>
      </c>
      <c r="B63" s="3" t="s">
        <v>498</v>
      </c>
      <c r="C63" s="14" t="s">
        <v>202</v>
      </c>
      <c r="D63" s="15" t="s">
        <v>203</v>
      </c>
      <c r="G63" s="1">
        <v>7457811.1899999995</v>
      </c>
      <c r="H63" s="1">
        <v>52130514.709999993</v>
      </c>
      <c r="I63" s="1">
        <v>0</v>
      </c>
      <c r="J63" s="1">
        <v>0</v>
      </c>
      <c r="K63" s="1">
        <v>52130514.709999993</v>
      </c>
    </row>
    <row r="64" spans="1:11" x14ac:dyDescent="0.2">
      <c r="A64" s="3" t="s">
        <v>52</v>
      </c>
      <c r="B64" s="3" t="s">
        <v>498</v>
      </c>
      <c r="C64" s="6" t="s">
        <v>202</v>
      </c>
      <c r="D64" s="6" t="s">
        <v>698</v>
      </c>
      <c r="E64" s="17"/>
      <c r="F64" s="17">
        <v>2452.4</v>
      </c>
      <c r="G64" s="8">
        <v>3041.0256034904578</v>
      </c>
      <c r="H64" s="8">
        <v>21256.937983200129</v>
      </c>
      <c r="I64" s="8">
        <v>0</v>
      </c>
      <c r="J64" s="8">
        <v>0</v>
      </c>
      <c r="K64" s="8">
        <v>21256.937983200129</v>
      </c>
    </row>
    <row r="65" spans="1:11" x14ac:dyDescent="0.2">
      <c r="A65" s="3" t="s">
        <v>52</v>
      </c>
      <c r="B65" s="3" t="s">
        <v>498</v>
      </c>
      <c r="C65" s="6" t="s">
        <v>202</v>
      </c>
      <c r="D65" s="6" t="s">
        <v>699</v>
      </c>
      <c r="E65" s="17"/>
      <c r="F65" s="17">
        <v>2440</v>
      </c>
      <c r="G65" s="8">
        <v>3056.4799959016391</v>
      </c>
      <c r="H65" s="8">
        <v>21364.965045081964</v>
      </c>
      <c r="I65" s="8">
        <v>0</v>
      </c>
      <c r="J65" s="8">
        <v>0</v>
      </c>
      <c r="K65" s="8">
        <v>21364.965045081964</v>
      </c>
    </row>
    <row r="66" spans="1:11" s="19" customFormat="1" x14ac:dyDescent="0.2">
      <c r="A66" s="3" t="s">
        <v>52</v>
      </c>
      <c r="B66" s="3" t="s">
        <v>498</v>
      </c>
      <c r="C66" s="17" t="s">
        <v>201</v>
      </c>
      <c r="D66" s="2" t="s">
        <v>200</v>
      </c>
      <c r="E66" s="17"/>
      <c r="G66" s="18">
        <v>14.306037896398127</v>
      </c>
      <c r="H66" s="18">
        <v>100</v>
      </c>
      <c r="I66" s="18"/>
      <c r="J66" s="18"/>
      <c r="K66" s="18"/>
    </row>
    <row r="67" spans="1:11" x14ac:dyDescent="0.2">
      <c r="A67" s="3" t="s">
        <v>52</v>
      </c>
      <c r="B67" s="3" t="s">
        <v>498</v>
      </c>
      <c r="C67" s="6"/>
      <c r="D67" s="6"/>
      <c r="E67" s="17"/>
      <c r="G67" s="8"/>
      <c r="H67" s="8"/>
      <c r="I67" s="8"/>
      <c r="J67" s="8"/>
      <c r="K67" s="8"/>
    </row>
    <row r="68" spans="1:11" x14ac:dyDescent="0.2">
      <c r="A68" s="11" t="s">
        <v>195</v>
      </c>
      <c r="B68" s="11" t="s">
        <v>499</v>
      </c>
      <c r="C68" s="12"/>
      <c r="D68" s="7" t="s">
        <v>442</v>
      </c>
      <c r="E68" s="20" t="s">
        <v>447</v>
      </c>
      <c r="G68" s="13"/>
      <c r="H68" s="13"/>
      <c r="I68" s="13"/>
      <c r="J68" s="13"/>
      <c r="K68" s="13"/>
    </row>
    <row r="69" spans="1:11" s="16" customFormat="1" ht="15" x14ac:dyDescent="0.25">
      <c r="A69" s="3" t="s">
        <v>195</v>
      </c>
      <c r="B69" s="3" t="s">
        <v>499</v>
      </c>
      <c r="C69" s="14" t="s">
        <v>202</v>
      </c>
      <c r="D69" s="15" t="s">
        <v>203</v>
      </c>
      <c r="G69" s="1">
        <v>7796431.6500000004</v>
      </c>
      <c r="H69" s="1">
        <v>30611584.300000004</v>
      </c>
      <c r="I69" s="1">
        <v>0</v>
      </c>
      <c r="J69" s="1">
        <v>0</v>
      </c>
      <c r="K69" s="1">
        <v>30611584.300000004</v>
      </c>
    </row>
    <row r="70" spans="1:11" x14ac:dyDescent="0.2">
      <c r="A70" s="3" t="s">
        <v>195</v>
      </c>
      <c r="B70" s="3" t="s">
        <v>499</v>
      </c>
      <c r="C70" s="6" t="s">
        <v>202</v>
      </c>
      <c r="D70" s="6" t="s">
        <v>698</v>
      </c>
      <c r="E70" s="17"/>
      <c r="F70" s="17">
        <v>1226.9000000000001</v>
      </c>
      <c r="G70" s="8">
        <v>6354.5779199608769</v>
      </c>
      <c r="H70" s="8">
        <v>24950.349906267831</v>
      </c>
      <c r="I70" s="8">
        <v>0</v>
      </c>
      <c r="J70" s="8">
        <v>0</v>
      </c>
      <c r="K70" s="8">
        <v>24950.349906267831</v>
      </c>
    </row>
    <row r="71" spans="1:11" x14ac:dyDescent="0.2">
      <c r="A71" s="3" t="s">
        <v>195</v>
      </c>
      <c r="B71" s="3" t="s">
        <v>499</v>
      </c>
      <c r="C71" s="6" t="s">
        <v>202</v>
      </c>
      <c r="D71" s="6" t="s">
        <v>699</v>
      </c>
      <c r="E71" s="17"/>
      <c r="F71" s="17">
        <v>1177</v>
      </c>
      <c r="G71" s="8">
        <v>6623.9861087510626</v>
      </c>
      <c r="H71" s="8">
        <v>26008.142990654211</v>
      </c>
      <c r="I71" s="8">
        <v>0</v>
      </c>
      <c r="J71" s="8">
        <v>0</v>
      </c>
      <c r="K71" s="8">
        <v>26008.142990654211</v>
      </c>
    </row>
    <row r="72" spans="1:11" x14ac:dyDescent="0.2">
      <c r="A72" s="3" t="s">
        <v>195</v>
      </c>
      <c r="B72" s="3" t="s">
        <v>499</v>
      </c>
      <c r="C72" s="6" t="s">
        <v>201</v>
      </c>
      <c r="D72" s="10" t="s">
        <v>200</v>
      </c>
      <c r="E72" s="17"/>
      <c r="F72" s="19"/>
      <c r="G72" s="18">
        <v>25.468892996825389</v>
      </c>
      <c r="H72" s="18">
        <v>100</v>
      </c>
      <c r="I72" s="18"/>
      <c r="J72" s="18"/>
      <c r="K72" s="18"/>
    </row>
    <row r="73" spans="1:11" x14ac:dyDescent="0.2">
      <c r="A73" s="3" t="s">
        <v>195</v>
      </c>
      <c r="B73" s="3" t="s">
        <v>499</v>
      </c>
      <c r="C73" s="6"/>
      <c r="D73" s="6"/>
      <c r="E73" s="17"/>
      <c r="G73" s="8"/>
      <c r="H73" s="8"/>
      <c r="I73" s="8"/>
      <c r="J73" s="8"/>
      <c r="K73" s="8"/>
    </row>
    <row r="74" spans="1:11" x14ac:dyDescent="0.2">
      <c r="A74" s="11" t="s">
        <v>154</v>
      </c>
      <c r="B74" s="11" t="s">
        <v>500</v>
      </c>
      <c r="C74" s="12"/>
      <c r="D74" s="7" t="s">
        <v>442</v>
      </c>
      <c r="E74" s="20" t="s">
        <v>446</v>
      </c>
      <c r="G74" s="13"/>
      <c r="H74" s="13"/>
      <c r="I74" s="13"/>
      <c r="J74" s="13"/>
      <c r="K74" s="13"/>
    </row>
    <row r="75" spans="1:11" s="16" customFormat="1" ht="15" x14ac:dyDescent="0.25">
      <c r="A75" s="3" t="s">
        <v>154</v>
      </c>
      <c r="B75" s="3" t="s">
        <v>500</v>
      </c>
      <c r="C75" s="14" t="s">
        <v>202</v>
      </c>
      <c r="D75" s="15" t="s">
        <v>203</v>
      </c>
      <c r="G75" s="1">
        <v>71550307.13000001</v>
      </c>
      <c r="H75" s="1">
        <v>881654358.74000001</v>
      </c>
      <c r="I75" s="1">
        <v>11900200</v>
      </c>
      <c r="J75" s="1">
        <v>61038315.859999985</v>
      </c>
      <c r="K75" s="1">
        <v>954592874.60000002</v>
      </c>
    </row>
    <row r="76" spans="1:11" x14ac:dyDescent="0.2">
      <c r="A76" s="3" t="s">
        <v>154</v>
      </c>
      <c r="B76" s="3" t="s">
        <v>500</v>
      </c>
      <c r="C76" s="6" t="s">
        <v>202</v>
      </c>
      <c r="D76" s="6" t="s">
        <v>698</v>
      </c>
      <c r="E76" s="17"/>
      <c r="F76" s="17">
        <v>53666.5</v>
      </c>
      <c r="G76" s="8">
        <v>1333.2396770797427</v>
      </c>
      <c r="H76" s="8">
        <v>16428.393108177355</v>
      </c>
      <c r="I76" s="8">
        <v>221.74354578740929</v>
      </c>
      <c r="J76" s="8">
        <v>1137.3634550417855</v>
      </c>
      <c r="K76" s="8">
        <v>17787.500109006549</v>
      </c>
    </row>
    <row r="77" spans="1:11" x14ac:dyDescent="0.2">
      <c r="A77" s="3" t="s">
        <v>154</v>
      </c>
      <c r="B77" s="3" t="s">
        <v>500</v>
      </c>
      <c r="C77" s="6" t="s">
        <v>202</v>
      </c>
      <c r="D77" s="6" t="s">
        <v>699</v>
      </c>
      <c r="E77" s="17"/>
      <c r="F77" s="17">
        <v>53558</v>
      </c>
      <c r="G77" s="8">
        <v>1335.9406088726244</v>
      </c>
      <c r="H77" s="8">
        <v>16461.674422868666</v>
      </c>
      <c r="I77" s="8">
        <v>222.1927629859218</v>
      </c>
      <c r="J77" s="8">
        <v>1139.667572724896</v>
      </c>
      <c r="K77" s="8">
        <v>17823.534758579484</v>
      </c>
    </row>
    <row r="78" spans="1:11" s="19" customFormat="1" x14ac:dyDescent="0.2">
      <c r="A78" s="3" t="s">
        <v>154</v>
      </c>
      <c r="B78" s="3" t="s">
        <v>500</v>
      </c>
      <c r="C78" s="17" t="s">
        <v>201</v>
      </c>
      <c r="D78" s="2" t="s">
        <v>200</v>
      </c>
      <c r="E78" s="17"/>
      <c r="G78" s="18">
        <v>8.1154600349568735</v>
      </c>
      <c r="H78" s="18">
        <v>100</v>
      </c>
      <c r="I78" s="18"/>
      <c r="J78" s="18"/>
      <c r="K78" s="18"/>
    </row>
    <row r="79" spans="1:11" x14ac:dyDescent="0.2">
      <c r="A79" s="3" t="s">
        <v>154</v>
      </c>
      <c r="B79" s="3" t="s">
        <v>500</v>
      </c>
      <c r="C79" s="6"/>
      <c r="D79" s="6"/>
      <c r="E79" s="17"/>
      <c r="G79" s="8"/>
      <c r="H79" s="8"/>
      <c r="I79" s="8"/>
      <c r="J79" s="8"/>
      <c r="K79" s="8"/>
    </row>
    <row r="80" spans="1:11" x14ac:dyDescent="0.2">
      <c r="A80" s="11" t="s">
        <v>192</v>
      </c>
      <c r="B80" s="11" t="s">
        <v>501</v>
      </c>
      <c r="C80" s="12"/>
      <c r="D80" s="7" t="s">
        <v>442</v>
      </c>
      <c r="E80" s="20" t="s">
        <v>445</v>
      </c>
      <c r="G80" s="13"/>
      <c r="H80" s="13"/>
      <c r="I80" s="13"/>
      <c r="J80" s="13"/>
      <c r="K80" s="13"/>
    </row>
    <row r="81" spans="1:11" s="16" customFormat="1" ht="15" x14ac:dyDescent="0.25">
      <c r="A81" s="3" t="s">
        <v>192</v>
      </c>
      <c r="B81" s="3" t="s">
        <v>501</v>
      </c>
      <c r="C81" s="14" t="s">
        <v>202</v>
      </c>
      <c r="D81" s="15" t="s">
        <v>203</v>
      </c>
      <c r="G81" s="1">
        <v>12293329.329999998</v>
      </c>
      <c r="H81" s="1">
        <v>247667083.50999999</v>
      </c>
      <c r="I81" s="1">
        <v>10465781</v>
      </c>
      <c r="J81" s="1">
        <v>145035.00000000093</v>
      </c>
      <c r="K81" s="1">
        <v>258277899.50999999</v>
      </c>
    </row>
    <row r="82" spans="1:11" x14ac:dyDescent="0.2">
      <c r="A82" s="3" t="s">
        <v>192</v>
      </c>
      <c r="B82" s="3" t="s">
        <v>501</v>
      </c>
      <c r="C82" s="6" t="s">
        <v>202</v>
      </c>
      <c r="D82" s="6" t="s">
        <v>698</v>
      </c>
      <c r="E82" s="17"/>
      <c r="F82" s="17">
        <v>14278.7</v>
      </c>
      <c r="G82" s="8">
        <v>860.95578238915289</v>
      </c>
      <c r="H82" s="8">
        <v>17345.212344961375</v>
      </c>
      <c r="I82" s="8">
        <v>732.96455559679794</v>
      </c>
      <c r="J82" s="8">
        <v>10.157437301715207</v>
      </c>
      <c r="K82" s="8">
        <v>18088.334337859887</v>
      </c>
    </row>
    <row r="83" spans="1:11" x14ac:dyDescent="0.2">
      <c r="A83" s="3" t="s">
        <v>192</v>
      </c>
      <c r="B83" s="3" t="s">
        <v>501</v>
      </c>
      <c r="C83" s="6" t="s">
        <v>202</v>
      </c>
      <c r="D83" s="6" t="s">
        <v>699</v>
      </c>
      <c r="E83" s="17"/>
      <c r="F83" s="17">
        <v>13698</v>
      </c>
      <c r="G83" s="8">
        <v>897.45432398890341</v>
      </c>
      <c r="H83" s="8">
        <v>18080.528800554825</v>
      </c>
      <c r="I83" s="8">
        <v>764.03715870930068</v>
      </c>
      <c r="J83" s="8">
        <v>10.588042049934366</v>
      </c>
      <c r="K83" s="8">
        <v>18855.154001314058</v>
      </c>
    </row>
    <row r="84" spans="1:11" s="19" customFormat="1" x14ac:dyDescent="0.2">
      <c r="A84" s="3" t="s">
        <v>192</v>
      </c>
      <c r="B84" s="3" t="s">
        <v>501</v>
      </c>
      <c r="C84" s="17" t="s">
        <v>201</v>
      </c>
      <c r="D84" s="2" t="s">
        <v>200</v>
      </c>
      <c r="E84" s="17"/>
      <c r="G84" s="18">
        <v>4.9636508638030747</v>
      </c>
      <c r="H84" s="18">
        <v>100</v>
      </c>
      <c r="I84" s="18"/>
      <c r="J84" s="18"/>
      <c r="K84" s="18"/>
    </row>
    <row r="85" spans="1:11" x14ac:dyDescent="0.2">
      <c r="A85" s="3" t="s">
        <v>192</v>
      </c>
      <c r="B85" s="3" t="s">
        <v>501</v>
      </c>
      <c r="C85" s="6"/>
      <c r="D85" s="6"/>
      <c r="E85" s="17"/>
      <c r="G85" s="8"/>
      <c r="H85" s="8"/>
      <c r="I85" s="8"/>
      <c r="J85" s="8"/>
      <c r="K85" s="8"/>
    </row>
    <row r="86" spans="1:11" x14ac:dyDescent="0.2">
      <c r="A86" s="11" t="s">
        <v>103</v>
      </c>
      <c r="B86" s="11" t="s">
        <v>502</v>
      </c>
      <c r="C86" s="12"/>
      <c r="D86" s="7" t="s">
        <v>442</v>
      </c>
      <c r="E86" s="20" t="s">
        <v>444</v>
      </c>
      <c r="G86" s="13"/>
      <c r="H86" s="13"/>
      <c r="I86" s="13"/>
      <c r="J86" s="13"/>
      <c r="K86" s="13"/>
    </row>
    <row r="87" spans="1:11" s="16" customFormat="1" ht="15" x14ac:dyDescent="0.25">
      <c r="A87" s="3" t="s">
        <v>103</v>
      </c>
      <c r="B87" s="3" t="s">
        <v>502</v>
      </c>
      <c r="C87" s="14" t="s">
        <v>202</v>
      </c>
      <c r="D87" s="15" t="s">
        <v>203</v>
      </c>
      <c r="G87" s="1">
        <v>348588.24</v>
      </c>
      <c r="H87" s="1">
        <v>5022289.0199999996</v>
      </c>
      <c r="I87" s="1">
        <v>0</v>
      </c>
      <c r="J87" s="1">
        <v>0</v>
      </c>
      <c r="K87" s="1">
        <v>5022289.0199999996</v>
      </c>
    </row>
    <row r="88" spans="1:11" x14ac:dyDescent="0.2">
      <c r="A88" s="3" t="s">
        <v>103</v>
      </c>
      <c r="B88" s="3" t="s">
        <v>502</v>
      </c>
      <c r="C88" s="6" t="s">
        <v>202</v>
      </c>
      <c r="D88" s="6" t="s">
        <v>698</v>
      </c>
      <c r="E88" s="17"/>
      <c r="F88" s="17">
        <v>273.5</v>
      </c>
      <c r="G88" s="8">
        <v>1274.5456672760511</v>
      </c>
      <c r="H88" s="8">
        <v>18363.031151736745</v>
      </c>
      <c r="I88" s="8">
        <v>0</v>
      </c>
      <c r="J88" s="8">
        <v>0</v>
      </c>
      <c r="K88" s="8">
        <v>18363.031151736745</v>
      </c>
    </row>
    <row r="89" spans="1:11" x14ac:dyDescent="0.2">
      <c r="A89" s="3" t="s">
        <v>103</v>
      </c>
      <c r="B89" s="3" t="s">
        <v>502</v>
      </c>
      <c r="C89" s="6" t="s">
        <v>202</v>
      </c>
      <c r="D89" s="6" t="s">
        <v>699</v>
      </c>
      <c r="E89" s="17"/>
      <c r="F89" s="17">
        <v>295</v>
      </c>
      <c r="G89" s="8">
        <v>1181.6550508474577</v>
      </c>
      <c r="H89" s="8">
        <v>17024.708542372879</v>
      </c>
      <c r="I89" s="8">
        <v>0</v>
      </c>
      <c r="J89" s="8">
        <v>0</v>
      </c>
      <c r="K89" s="8">
        <v>17024.708542372879</v>
      </c>
    </row>
    <row r="90" spans="1:11" s="19" customFormat="1" x14ac:dyDescent="0.2">
      <c r="A90" s="3" t="s">
        <v>103</v>
      </c>
      <c r="B90" s="3" t="s">
        <v>502</v>
      </c>
      <c r="C90" s="17" t="s">
        <v>201</v>
      </c>
      <c r="D90" s="2" t="s">
        <v>200</v>
      </c>
      <c r="E90" s="17"/>
      <c r="G90" s="18">
        <v>6.9408239671559162</v>
      </c>
      <c r="H90" s="18">
        <v>100</v>
      </c>
      <c r="I90" s="18"/>
      <c r="J90" s="18"/>
      <c r="K90" s="18"/>
    </row>
    <row r="91" spans="1:11" x14ac:dyDescent="0.2">
      <c r="A91" s="3" t="s">
        <v>103</v>
      </c>
      <c r="B91" s="3" t="s">
        <v>502</v>
      </c>
      <c r="C91" s="6"/>
      <c r="D91" s="6"/>
      <c r="E91" s="17"/>
      <c r="G91" s="8"/>
      <c r="H91" s="8"/>
      <c r="I91" s="8"/>
      <c r="J91" s="8"/>
      <c r="K91" s="8"/>
    </row>
    <row r="92" spans="1:11" x14ac:dyDescent="0.2">
      <c r="A92" s="11" t="s">
        <v>197</v>
      </c>
      <c r="B92" s="11" t="s">
        <v>503</v>
      </c>
      <c r="C92" s="12"/>
      <c r="D92" s="7" t="s">
        <v>442</v>
      </c>
      <c r="E92" s="20" t="s">
        <v>443</v>
      </c>
      <c r="G92" s="13"/>
      <c r="H92" s="13"/>
      <c r="I92" s="13"/>
      <c r="J92" s="13"/>
      <c r="K92" s="13"/>
    </row>
    <row r="93" spans="1:11" s="16" customFormat="1" ht="15" x14ac:dyDescent="0.25">
      <c r="A93" s="3" t="s">
        <v>197</v>
      </c>
      <c r="B93" s="3" t="s">
        <v>503</v>
      </c>
      <c r="C93" s="14" t="s">
        <v>202</v>
      </c>
      <c r="D93" s="15" t="s">
        <v>203</v>
      </c>
      <c r="G93" s="1">
        <v>94093061.929999977</v>
      </c>
      <c r="H93" s="1">
        <v>755691125.98999989</v>
      </c>
      <c r="I93" s="1">
        <v>95503384.799999997</v>
      </c>
      <c r="J93" s="1">
        <v>2969806.159999989</v>
      </c>
      <c r="K93" s="1">
        <v>854164316.94999981</v>
      </c>
    </row>
    <row r="94" spans="1:11" x14ac:dyDescent="0.2">
      <c r="A94" s="3" t="s">
        <v>197</v>
      </c>
      <c r="B94" s="3" t="s">
        <v>503</v>
      </c>
      <c r="C94" s="6" t="s">
        <v>202</v>
      </c>
      <c r="D94" s="6" t="s">
        <v>698</v>
      </c>
      <c r="E94" s="17"/>
      <c r="F94" s="17">
        <v>38021.1</v>
      </c>
      <c r="G94" s="8">
        <v>2474.7590661501108</v>
      </c>
      <c r="H94" s="8">
        <v>19875.572405585317</v>
      </c>
      <c r="I94" s="8">
        <v>2511.8522294199802</v>
      </c>
      <c r="J94" s="8">
        <v>78.109422399667267</v>
      </c>
      <c r="K94" s="8">
        <v>22465.534057404962</v>
      </c>
    </row>
    <row r="95" spans="1:11" x14ac:dyDescent="0.2">
      <c r="A95" s="3" t="s">
        <v>197</v>
      </c>
      <c r="B95" s="3" t="s">
        <v>503</v>
      </c>
      <c r="C95" s="6" t="s">
        <v>202</v>
      </c>
      <c r="D95" s="6" t="s">
        <v>699</v>
      </c>
      <c r="E95" s="17"/>
      <c r="F95" s="17">
        <v>38451</v>
      </c>
      <c r="G95" s="8">
        <v>2447.0901128709261</v>
      </c>
      <c r="H95" s="8">
        <v>19653.354294816778</v>
      </c>
      <c r="I95" s="8">
        <v>2483.7685573847234</v>
      </c>
      <c r="J95" s="8">
        <v>77.236122857662707</v>
      </c>
      <c r="K95" s="8">
        <v>22214.35897505916</v>
      </c>
    </row>
    <row r="96" spans="1:11" s="19" customFormat="1" x14ac:dyDescent="0.2">
      <c r="A96" s="3" t="s">
        <v>197</v>
      </c>
      <c r="B96" s="3" t="s">
        <v>503</v>
      </c>
      <c r="C96" s="17" t="s">
        <v>201</v>
      </c>
      <c r="D96" s="2" t="s">
        <v>200</v>
      </c>
      <c r="E96" s="17"/>
      <c r="G96" s="18">
        <v>12.451259343125475</v>
      </c>
      <c r="H96" s="18">
        <v>100</v>
      </c>
      <c r="I96" s="18"/>
      <c r="J96" s="18"/>
      <c r="K96" s="18"/>
    </row>
    <row r="97" spans="1:11" x14ac:dyDescent="0.2">
      <c r="A97" s="3" t="s">
        <v>197</v>
      </c>
      <c r="B97" s="3" t="s">
        <v>503</v>
      </c>
      <c r="C97" s="6"/>
      <c r="D97" s="6"/>
      <c r="E97" s="17"/>
      <c r="G97" s="8"/>
      <c r="H97" s="8"/>
      <c r="I97" s="8"/>
      <c r="J97" s="8"/>
      <c r="K97" s="8"/>
    </row>
    <row r="98" spans="1:11" x14ac:dyDescent="0.2">
      <c r="A98" s="11" t="s">
        <v>51</v>
      </c>
      <c r="B98" s="11" t="s">
        <v>504</v>
      </c>
      <c r="C98" s="12"/>
      <c r="D98" s="7" t="s">
        <v>442</v>
      </c>
      <c r="E98" s="20" t="s">
        <v>441</v>
      </c>
      <c r="G98" s="13"/>
      <c r="H98" s="13"/>
      <c r="I98" s="13"/>
      <c r="J98" s="13"/>
      <c r="K98" s="13"/>
    </row>
    <row r="99" spans="1:11" s="16" customFormat="1" ht="15" x14ac:dyDescent="0.25">
      <c r="A99" s="3" t="s">
        <v>51</v>
      </c>
      <c r="B99" s="3" t="s">
        <v>504</v>
      </c>
      <c r="C99" s="14" t="s">
        <v>202</v>
      </c>
      <c r="D99" s="15" t="s">
        <v>203</v>
      </c>
      <c r="G99" s="1">
        <v>4168794.37</v>
      </c>
      <c r="H99" s="1">
        <v>49811799.449999996</v>
      </c>
      <c r="I99" s="1">
        <v>0</v>
      </c>
      <c r="J99" s="1">
        <v>-3.2887328416109085E-9</v>
      </c>
      <c r="K99" s="1">
        <v>49811799.449999996</v>
      </c>
    </row>
    <row r="100" spans="1:11" x14ac:dyDescent="0.2">
      <c r="A100" s="3" t="s">
        <v>51</v>
      </c>
      <c r="B100" s="3" t="s">
        <v>504</v>
      </c>
      <c r="C100" s="6" t="s">
        <v>202</v>
      </c>
      <c r="D100" s="6" t="s">
        <v>698</v>
      </c>
      <c r="E100" s="17"/>
      <c r="F100" s="17">
        <v>4881</v>
      </c>
      <c r="G100" s="8">
        <v>854.08612374513427</v>
      </c>
      <c r="H100" s="8">
        <v>10205.24471419791</v>
      </c>
      <c r="I100" s="8">
        <v>0</v>
      </c>
      <c r="J100" s="8">
        <v>-6.7378259406082944E-13</v>
      </c>
      <c r="K100" s="8">
        <v>10205.24471419791</v>
      </c>
    </row>
    <row r="101" spans="1:11" x14ac:dyDescent="0.2">
      <c r="A101" s="3" t="s">
        <v>51</v>
      </c>
      <c r="B101" s="3" t="s">
        <v>504</v>
      </c>
      <c r="C101" s="6" t="s">
        <v>202</v>
      </c>
      <c r="D101" s="6" t="s">
        <v>699</v>
      </c>
      <c r="E101" s="17"/>
      <c r="F101" s="17">
        <v>5352</v>
      </c>
      <c r="G101" s="8">
        <v>778.92271487294477</v>
      </c>
      <c r="H101" s="8">
        <v>9307.1374159192819</v>
      </c>
      <c r="I101" s="8">
        <v>0</v>
      </c>
      <c r="J101" s="8">
        <v>-6.144867043368663E-13</v>
      </c>
      <c r="K101" s="8">
        <v>9307.1374159192819</v>
      </c>
    </row>
    <row r="102" spans="1:11" s="19" customFormat="1" x14ac:dyDescent="0.2">
      <c r="A102" s="3" t="s">
        <v>51</v>
      </c>
      <c r="B102" s="3" t="s">
        <v>504</v>
      </c>
      <c r="C102" s="17" t="s">
        <v>201</v>
      </c>
      <c r="D102" s="2" t="s">
        <v>200</v>
      </c>
      <c r="E102" s="17"/>
      <c r="G102" s="18">
        <v>8.3690900871480167</v>
      </c>
      <c r="H102" s="18">
        <v>100</v>
      </c>
      <c r="I102" s="18"/>
      <c r="J102" s="18"/>
      <c r="K102" s="18"/>
    </row>
    <row r="103" spans="1:11" x14ac:dyDescent="0.2">
      <c r="A103" s="3" t="s">
        <v>51</v>
      </c>
      <c r="B103" s="3" t="s">
        <v>504</v>
      </c>
      <c r="C103" s="6"/>
      <c r="D103" s="6"/>
      <c r="E103" s="17"/>
      <c r="G103" s="8"/>
      <c r="H103" s="8"/>
      <c r="I103" s="8"/>
      <c r="J103" s="8"/>
      <c r="K103" s="8"/>
    </row>
    <row r="104" spans="1:11" x14ac:dyDescent="0.2">
      <c r="A104" s="11" t="s">
        <v>85</v>
      </c>
      <c r="B104" s="11" t="s">
        <v>505</v>
      </c>
      <c r="C104" s="12"/>
      <c r="D104" s="7" t="s">
        <v>440</v>
      </c>
      <c r="E104" s="20" t="s">
        <v>439</v>
      </c>
      <c r="G104" s="13"/>
      <c r="H104" s="13"/>
      <c r="I104" s="13"/>
      <c r="J104" s="13"/>
      <c r="K104" s="13"/>
    </row>
    <row r="105" spans="1:11" s="16" customFormat="1" ht="15" x14ac:dyDescent="0.25">
      <c r="A105" s="3" t="s">
        <v>85</v>
      </c>
      <c r="B105" s="3" t="s">
        <v>505</v>
      </c>
      <c r="C105" s="14" t="s">
        <v>202</v>
      </c>
      <c r="D105" s="15" t="s">
        <v>203</v>
      </c>
      <c r="G105" s="1">
        <v>3871796.4699999997</v>
      </c>
      <c r="H105" s="1">
        <v>23595213.909999996</v>
      </c>
      <c r="I105" s="1">
        <v>0</v>
      </c>
      <c r="J105" s="1">
        <v>0</v>
      </c>
      <c r="K105" s="1">
        <v>23595213.909999996</v>
      </c>
    </row>
    <row r="106" spans="1:11" x14ac:dyDescent="0.2">
      <c r="A106" s="3" t="s">
        <v>85</v>
      </c>
      <c r="B106" s="3" t="s">
        <v>505</v>
      </c>
      <c r="C106" s="6" t="s">
        <v>202</v>
      </c>
      <c r="D106" s="6" t="s">
        <v>698</v>
      </c>
      <c r="E106" s="17"/>
      <c r="F106" s="17">
        <v>1697.9</v>
      </c>
      <c r="G106" s="8">
        <v>2280.3442311090166</v>
      </c>
      <c r="H106" s="8">
        <v>13896.704110960596</v>
      </c>
      <c r="I106" s="8">
        <v>0</v>
      </c>
      <c r="J106" s="8">
        <v>0</v>
      </c>
      <c r="K106" s="8">
        <v>13896.704110960596</v>
      </c>
    </row>
    <row r="107" spans="1:11" x14ac:dyDescent="0.2">
      <c r="A107" s="3" t="s">
        <v>85</v>
      </c>
      <c r="B107" s="3" t="s">
        <v>505</v>
      </c>
      <c r="C107" s="6" t="s">
        <v>202</v>
      </c>
      <c r="D107" s="6" t="s">
        <v>699</v>
      </c>
      <c r="E107" s="17"/>
      <c r="F107" s="17">
        <v>1712</v>
      </c>
      <c r="G107" s="8">
        <v>2261.5633586448598</v>
      </c>
      <c r="H107" s="8">
        <v>13782.251115654204</v>
      </c>
      <c r="I107" s="8">
        <v>0</v>
      </c>
      <c r="J107" s="8">
        <v>0</v>
      </c>
      <c r="K107" s="8">
        <v>13782.251115654204</v>
      </c>
    </row>
    <row r="108" spans="1:11" s="19" customFormat="1" x14ac:dyDescent="0.2">
      <c r="A108" s="3" t="s">
        <v>85</v>
      </c>
      <c r="B108" s="3" t="s">
        <v>505</v>
      </c>
      <c r="C108" s="17" t="s">
        <v>201</v>
      </c>
      <c r="D108" s="2" t="s">
        <v>200</v>
      </c>
      <c r="E108" s="17"/>
      <c r="G108" s="18">
        <v>16.409245047611439</v>
      </c>
      <c r="H108" s="18">
        <v>100</v>
      </c>
      <c r="I108" s="18"/>
      <c r="J108" s="18"/>
      <c r="K108" s="18"/>
    </row>
    <row r="109" spans="1:11" x14ac:dyDescent="0.2">
      <c r="A109" s="3" t="s">
        <v>85</v>
      </c>
      <c r="B109" s="3" t="s">
        <v>505</v>
      </c>
      <c r="C109" s="6"/>
      <c r="D109" s="6"/>
      <c r="E109" s="17"/>
      <c r="G109" s="8"/>
      <c r="H109" s="8"/>
      <c r="I109" s="8"/>
      <c r="J109" s="8"/>
      <c r="K109" s="8"/>
    </row>
    <row r="110" spans="1:11" x14ac:dyDescent="0.2">
      <c r="A110" s="11" t="s">
        <v>68</v>
      </c>
      <c r="B110" s="11" t="s">
        <v>506</v>
      </c>
      <c r="C110" s="12"/>
      <c r="D110" s="7" t="s">
        <v>434</v>
      </c>
      <c r="E110" s="20" t="s">
        <v>438</v>
      </c>
      <c r="G110" s="13"/>
      <c r="H110" s="13"/>
      <c r="I110" s="13"/>
      <c r="J110" s="13"/>
      <c r="K110" s="13"/>
    </row>
    <row r="111" spans="1:11" s="16" customFormat="1" ht="15" x14ac:dyDescent="0.25">
      <c r="A111" s="3" t="s">
        <v>68</v>
      </c>
      <c r="B111" s="3" t="s">
        <v>506</v>
      </c>
      <c r="C111" s="14" t="s">
        <v>202</v>
      </c>
      <c r="D111" s="15" t="s">
        <v>203</v>
      </c>
      <c r="G111" s="1">
        <v>451278.9</v>
      </c>
      <c r="H111" s="1">
        <v>4909854.25</v>
      </c>
      <c r="I111" s="1">
        <v>6644015</v>
      </c>
      <c r="J111" s="1">
        <v>0</v>
      </c>
      <c r="K111" s="1">
        <v>11553869.25</v>
      </c>
    </row>
    <row r="112" spans="1:11" x14ac:dyDescent="0.2">
      <c r="A112" s="3" t="s">
        <v>68</v>
      </c>
      <c r="B112" s="3" t="s">
        <v>506</v>
      </c>
      <c r="C112" s="6" t="s">
        <v>202</v>
      </c>
      <c r="D112" s="6" t="s">
        <v>698</v>
      </c>
      <c r="E112" s="17"/>
      <c r="F112" s="17">
        <v>147.5</v>
      </c>
      <c r="G112" s="8">
        <v>3059.517966101695</v>
      </c>
      <c r="H112" s="8">
        <v>33287.147457627121</v>
      </c>
      <c r="I112" s="8">
        <v>45044.169491525427</v>
      </c>
      <c r="J112" s="8">
        <v>0</v>
      </c>
      <c r="K112" s="8">
        <v>78331.316949152548</v>
      </c>
    </row>
    <row r="113" spans="1:11" x14ac:dyDescent="0.2">
      <c r="A113" s="3" t="s">
        <v>68</v>
      </c>
      <c r="B113" s="3" t="s">
        <v>506</v>
      </c>
      <c r="C113" s="6" t="s">
        <v>202</v>
      </c>
      <c r="D113" s="6" t="s">
        <v>699</v>
      </c>
      <c r="E113" s="17"/>
      <c r="F113" s="17">
        <v>161</v>
      </c>
      <c r="G113" s="8">
        <v>2802.9745341614907</v>
      </c>
      <c r="H113" s="8">
        <v>30495.989130434784</v>
      </c>
      <c r="I113" s="8">
        <v>41267.17391304348</v>
      </c>
      <c r="J113" s="8">
        <v>0</v>
      </c>
      <c r="K113" s="8">
        <v>71763.163043478256</v>
      </c>
    </row>
    <row r="114" spans="1:11" s="19" customFormat="1" x14ac:dyDescent="0.2">
      <c r="A114" s="3" t="s">
        <v>68</v>
      </c>
      <c r="B114" s="3" t="s">
        <v>506</v>
      </c>
      <c r="C114" s="17" t="s">
        <v>201</v>
      </c>
      <c r="D114" s="2" t="s">
        <v>200</v>
      </c>
      <c r="E114" s="17"/>
      <c r="G114" s="18">
        <v>9.1912891304258171</v>
      </c>
      <c r="H114" s="18">
        <v>100</v>
      </c>
      <c r="I114" s="18"/>
      <c r="J114" s="18"/>
      <c r="K114" s="18"/>
    </row>
    <row r="115" spans="1:11" x14ac:dyDescent="0.2">
      <c r="A115" s="3" t="s">
        <v>68</v>
      </c>
      <c r="B115" s="3" t="s">
        <v>506</v>
      </c>
      <c r="C115" s="6"/>
      <c r="D115" s="6"/>
      <c r="E115" s="17"/>
      <c r="G115" s="8"/>
      <c r="H115" s="8"/>
      <c r="I115" s="8"/>
      <c r="J115" s="8"/>
      <c r="K115" s="8"/>
    </row>
    <row r="116" spans="1:11" x14ac:dyDescent="0.2">
      <c r="A116" s="11" t="s">
        <v>94</v>
      </c>
      <c r="B116" s="11" t="s">
        <v>507</v>
      </c>
      <c r="C116" s="12"/>
      <c r="D116" s="7" t="s">
        <v>434</v>
      </c>
      <c r="E116" s="20" t="s">
        <v>437</v>
      </c>
      <c r="G116" s="13"/>
      <c r="H116" s="13"/>
      <c r="I116" s="13"/>
      <c r="J116" s="13"/>
      <c r="K116" s="13"/>
    </row>
    <row r="117" spans="1:11" s="16" customFormat="1" ht="15" x14ac:dyDescent="0.25">
      <c r="A117" s="3" t="s">
        <v>94</v>
      </c>
      <c r="B117" s="3" t="s">
        <v>507</v>
      </c>
      <c r="C117" s="14" t="s">
        <v>202</v>
      </c>
      <c r="D117" s="15" t="s">
        <v>203</v>
      </c>
      <c r="G117" s="1">
        <v>184597.95</v>
      </c>
      <c r="H117" s="1">
        <v>1695500</v>
      </c>
      <c r="I117" s="1">
        <v>0</v>
      </c>
      <c r="J117" s="1">
        <v>0</v>
      </c>
      <c r="K117" s="1">
        <v>1695500</v>
      </c>
    </row>
    <row r="118" spans="1:11" x14ac:dyDescent="0.2">
      <c r="A118" s="3" t="s">
        <v>94</v>
      </c>
      <c r="B118" s="3" t="s">
        <v>507</v>
      </c>
      <c r="C118" s="6" t="s">
        <v>202</v>
      </c>
      <c r="D118" s="6" t="s">
        <v>698</v>
      </c>
      <c r="E118" s="17"/>
      <c r="F118" s="17">
        <v>60</v>
      </c>
      <c r="G118" s="8">
        <v>3076.6325000000002</v>
      </c>
      <c r="H118" s="8">
        <v>28258.333333333332</v>
      </c>
      <c r="I118" s="8">
        <v>0</v>
      </c>
      <c r="J118" s="8">
        <v>0</v>
      </c>
      <c r="K118" s="8">
        <v>28258.333333333332</v>
      </c>
    </row>
    <row r="119" spans="1:11" x14ac:dyDescent="0.2">
      <c r="A119" s="3" t="s">
        <v>94</v>
      </c>
      <c r="B119" s="3" t="s">
        <v>507</v>
      </c>
      <c r="C119" s="6" t="s">
        <v>202</v>
      </c>
      <c r="D119" s="6" t="s">
        <v>699</v>
      </c>
      <c r="E119" s="17"/>
      <c r="F119" s="17">
        <v>66</v>
      </c>
      <c r="G119" s="8">
        <v>2796.9386363636368</v>
      </c>
      <c r="H119" s="8">
        <v>25689.39393939394</v>
      </c>
      <c r="I119" s="8">
        <v>0</v>
      </c>
      <c r="J119" s="8">
        <v>0</v>
      </c>
      <c r="K119" s="8">
        <v>25689.39393939394</v>
      </c>
    </row>
    <row r="120" spans="1:11" s="19" customFormat="1" x14ac:dyDescent="0.2">
      <c r="A120" s="3" t="s">
        <v>94</v>
      </c>
      <c r="B120" s="3" t="s">
        <v>507</v>
      </c>
      <c r="C120" s="17" t="s">
        <v>201</v>
      </c>
      <c r="D120" s="2" t="s">
        <v>200</v>
      </c>
      <c r="E120" s="17"/>
      <c r="G120" s="18">
        <v>10.887522854615158</v>
      </c>
      <c r="H120" s="18">
        <v>100</v>
      </c>
      <c r="I120" s="18"/>
      <c r="J120" s="18"/>
      <c r="K120" s="18"/>
    </row>
    <row r="121" spans="1:11" x14ac:dyDescent="0.2">
      <c r="A121" s="3" t="s">
        <v>94</v>
      </c>
      <c r="B121" s="3" t="s">
        <v>507</v>
      </c>
      <c r="C121" s="6"/>
      <c r="D121" s="6"/>
      <c r="E121" s="17"/>
      <c r="G121" s="8"/>
      <c r="H121" s="8"/>
      <c r="I121" s="8"/>
      <c r="J121" s="8"/>
      <c r="K121" s="8"/>
    </row>
    <row r="122" spans="1:11" x14ac:dyDescent="0.2">
      <c r="A122" s="11" t="s">
        <v>196</v>
      </c>
      <c r="B122" s="11" t="s">
        <v>508</v>
      </c>
      <c r="C122" s="12"/>
      <c r="D122" s="7" t="s">
        <v>434</v>
      </c>
      <c r="E122" s="20" t="s">
        <v>436</v>
      </c>
      <c r="G122" s="13"/>
      <c r="H122" s="13"/>
      <c r="I122" s="13"/>
      <c r="J122" s="13"/>
      <c r="K122" s="13"/>
    </row>
    <row r="123" spans="1:11" s="16" customFormat="1" ht="15" x14ac:dyDescent="0.25">
      <c r="A123" s="3" t="s">
        <v>196</v>
      </c>
      <c r="B123" s="3" t="s">
        <v>508</v>
      </c>
      <c r="C123" s="14" t="s">
        <v>202</v>
      </c>
      <c r="D123" s="15" t="s">
        <v>203</v>
      </c>
      <c r="G123" s="1">
        <v>722677.6399999999</v>
      </c>
      <c r="H123" s="1">
        <v>13497438.17</v>
      </c>
      <c r="I123" s="1">
        <v>0</v>
      </c>
      <c r="J123" s="1">
        <v>0</v>
      </c>
      <c r="K123" s="1">
        <v>13497438.17</v>
      </c>
    </row>
    <row r="124" spans="1:11" x14ac:dyDescent="0.2">
      <c r="A124" s="3" t="s">
        <v>196</v>
      </c>
      <c r="B124" s="3" t="s">
        <v>508</v>
      </c>
      <c r="C124" s="6" t="s">
        <v>202</v>
      </c>
      <c r="D124" s="6" t="s">
        <v>698</v>
      </c>
      <c r="E124" s="17"/>
      <c r="F124" s="17">
        <v>280.89999999999998</v>
      </c>
      <c r="G124" s="8">
        <v>2572.7221075115699</v>
      </c>
      <c r="H124" s="8">
        <v>48050.687682449272</v>
      </c>
      <c r="I124" s="8">
        <v>0</v>
      </c>
      <c r="J124" s="8">
        <v>0</v>
      </c>
      <c r="K124" s="8">
        <v>48050.687682449272</v>
      </c>
    </row>
    <row r="125" spans="1:11" x14ac:dyDescent="0.2">
      <c r="A125" s="3" t="s">
        <v>196</v>
      </c>
      <c r="B125" s="3" t="s">
        <v>508</v>
      </c>
      <c r="C125" s="6" t="s">
        <v>202</v>
      </c>
      <c r="D125" s="6" t="s">
        <v>699</v>
      </c>
      <c r="E125" s="17"/>
      <c r="F125" s="17">
        <v>278</v>
      </c>
      <c r="G125" s="8">
        <v>2599.5598561151073</v>
      </c>
      <c r="H125" s="8">
        <v>48551.935863309351</v>
      </c>
      <c r="I125" s="8">
        <v>0</v>
      </c>
      <c r="J125" s="8">
        <v>0</v>
      </c>
      <c r="K125" s="8">
        <v>48551.935863309351</v>
      </c>
    </row>
    <row r="126" spans="1:11" s="19" customFormat="1" x14ac:dyDescent="0.2">
      <c r="A126" s="3" t="s">
        <v>196</v>
      </c>
      <c r="B126" s="3" t="s">
        <v>508</v>
      </c>
      <c r="C126" s="17" t="s">
        <v>201</v>
      </c>
      <c r="D126" s="2" t="s">
        <v>200</v>
      </c>
      <c r="E126" s="17"/>
      <c r="G126" s="18">
        <v>5.3541837413729008</v>
      </c>
      <c r="H126" s="18">
        <v>100</v>
      </c>
      <c r="I126" s="18"/>
      <c r="J126" s="18"/>
      <c r="K126" s="18"/>
    </row>
    <row r="127" spans="1:11" x14ac:dyDescent="0.2">
      <c r="A127" s="3" t="s">
        <v>196</v>
      </c>
      <c r="B127" s="3" t="s">
        <v>508</v>
      </c>
      <c r="C127" s="6"/>
      <c r="D127" s="6"/>
      <c r="E127" s="17"/>
      <c r="G127" s="8"/>
      <c r="H127" s="8"/>
      <c r="I127" s="8"/>
      <c r="J127" s="8"/>
      <c r="K127" s="8"/>
    </row>
    <row r="128" spans="1:11" x14ac:dyDescent="0.2">
      <c r="A128" s="11" t="s">
        <v>193</v>
      </c>
      <c r="B128" s="11" t="s">
        <v>509</v>
      </c>
      <c r="C128" s="12"/>
      <c r="D128" s="7" t="s">
        <v>434</v>
      </c>
      <c r="E128" s="20" t="s">
        <v>435</v>
      </c>
      <c r="G128" s="13"/>
      <c r="H128" s="13"/>
      <c r="I128" s="13"/>
      <c r="J128" s="13"/>
      <c r="K128" s="13"/>
    </row>
    <row r="129" spans="1:11" s="16" customFormat="1" ht="15" x14ac:dyDescent="0.25">
      <c r="A129" s="3" t="s">
        <v>193</v>
      </c>
      <c r="B129" s="3" t="s">
        <v>509</v>
      </c>
      <c r="C129" s="14" t="s">
        <v>202</v>
      </c>
      <c r="D129" s="15" t="s">
        <v>203</v>
      </c>
      <c r="G129" s="1">
        <v>352265.07000000007</v>
      </c>
      <c r="H129" s="1">
        <v>4546194.0200000005</v>
      </c>
      <c r="I129" s="1">
        <v>0</v>
      </c>
      <c r="J129" s="1">
        <v>0</v>
      </c>
      <c r="K129" s="1">
        <v>4546194.0200000005</v>
      </c>
    </row>
    <row r="130" spans="1:11" x14ac:dyDescent="0.2">
      <c r="A130" s="3" t="s">
        <v>193</v>
      </c>
      <c r="B130" s="3" t="s">
        <v>509</v>
      </c>
      <c r="C130" s="6" t="s">
        <v>202</v>
      </c>
      <c r="D130" s="6" t="s">
        <v>698</v>
      </c>
      <c r="E130" s="17"/>
      <c r="F130" s="17">
        <v>146.69999999999999</v>
      </c>
      <c r="G130" s="8">
        <v>2401.2615541922296</v>
      </c>
      <c r="H130" s="8">
        <v>30989.7342876619</v>
      </c>
      <c r="I130" s="8">
        <v>0</v>
      </c>
      <c r="J130" s="8">
        <v>0</v>
      </c>
      <c r="K130" s="8">
        <v>30989.7342876619</v>
      </c>
    </row>
    <row r="131" spans="1:11" x14ac:dyDescent="0.2">
      <c r="A131" s="3" t="s">
        <v>193</v>
      </c>
      <c r="B131" s="3" t="s">
        <v>509</v>
      </c>
      <c r="C131" s="6" t="s">
        <v>202</v>
      </c>
      <c r="D131" s="6" t="s">
        <v>699</v>
      </c>
      <c r="E131" s="17"/>
      <c r="F131" s="17">
        <v>222</v>
      </c>
      <c r="G131" s="8">
        <v>1586.779594594595</v>
      </c>
      <c r="H131" s="8">
        <v>20478.351441441442</v>
      </c>
      <c r="I131" s="8">
        <v>0</v>
      </c>
      <c r="J131" s="8">
        <v>0</v>
      </c>
      <c r="K131" s="8">
        <v>20478.351441441442</v>
      </c>
    </row>
    <row r="132" spans="1:11" s="19" customFormat="1" x14ac:dyDescent="0.2">
      <c r="A132" s="3" t="s">
        <v>193</v>
      </c>
      <c r="B132" s="3" t="s">
        <v>509</v>
      </c>
      <c r="C132" s="17" t="s">
        <v>201</v>
      </c>
      <c r="D132" s="2" t="s">
        <v>200</v>
      </c>
      <c r="E132" s="17"/>
      <c r="G132" s="18">
        <v>7.7485709683811521</v>
      </c>
      <c r="H132" s="18">
        <v>100</v>
      </c>
      <c r="I132" s="18"/>
      <c r="J132" s="18"/>
      <c r="K132" s="18"/>
    </row>
    <row r="133" spans="1:11" x14ac:dyDescent="0.2">
      <c r="A133" s="3" t="s">
        <v>193</v>
      </c>
      <c r="B133" s="3" t="s">
        <v>509</v>
      </c>
      <c r="C133" s="6"/>
      <c r="D133" s="6"/>
      <c r="E133" s="17"/>
      <c r="G133" s="8"/>
      <c r="H133" s="8"/>
      <c r="I133" s="8"/>
      <c r="J133" s="8"/>
      <c r="K133" s="8"/>
    </row>
    <row r="134" spans="1:11" x14ac:dyDescent="0.2">
      <c r="A134" s="11" t="s">
        <v>95</v>
      </c>
      <c r="B134" s="11" t="s">
        <v>510</v>
      </c>
      <c r="C134" s="12"/>
      <c r="D134" s="7" t="s">
        <v>434</v>
      </c>
      <c r="E134" s="20" t="s">
        <v>433</v>
      </c>
      <c r="G134" s="13"/>
      <c r="H134" s="13"/>
      <c r="I134" s="13"/>
      <c r="J134" s="13"/>
      <c r="K134" s="13"/>
    </row>
    <row r="135" spans="1:11" s="16" customFormat="1" ht="15" x14ac:dyDescent="0.25">
      <c r="A135" s="3" t="s">
        <v>95</v>
      </c>
      <c r="B135" s="3" t="s">
        <v>510</v>
      </c>
      <c r="C135" s="14" t="s">
        <v>202</v>
      </c>
      <c r="D135" s="15" t="s">
        <v>203</v>
      </c>
      <c r="G135" s="1">
        <v>447071.22</v>
      </c>
      <c r="H135" s="1">
        <v>5248459.87</v>
      </c>
      <c r="I135" s="1">
        <v>0</v>
      </c>
      <c r="J135" s="1">
        <v>0</v>
      </c>
      <c r="K135" s="1">
        <v>5248459.87</v>
      </c>
    </row>
    <row r="136" spans="1:11" x14ac:dyDescent="0.2">
      <c r="A136" s="3" t="s">
        <v>95</v>
      </c>
      <c r="B136" s="3" t="s">
        <v>510</v>
      </c>
      <c r="C136" s="6" t="s">
        <v>202</v>
      </c>
      <c r="D136" s="6" t="s">
        <v>698</v>
      </c>
      <c r="E136" s="17"/>
      <c r="F136" s="17">
        <v>50</v>
      </c>
      <c r="G136" s="8">
        <v>8941.4243999999999</v>
      </c>
      <c r="H136" s="8">
        <v>104969.1974</v>
      </c>
      <c r="I136" s="8">
        <v>0</v>
      </c>
      <c r="J136" s="8">
        <v>0</v>
      </c>
      <c r="K136" s="8">
        <v>104969.1974</v>
      </c>
    </row>
    <row r="137" spans="1:11" x14ac:dyDescent="0.2">
      <c r="A137" s="3" t="s">
        <v>95</v>
      </c>
      <c r="B137" s="3" t="s">
        <v>510</v>
      </c>
      <c r="C137" s="6" t="s">
        <v>202</v>
      </c>
      <c r="D137" s="6" t="s">
        <v>699</v>
      </c>
      <c r="E137" s="17"/>
      <c r="F137" s="17">
        <v>51</v>
      </c>
      <c r="G137" s="8">
        <v>8766.1023529411759</v>
      </c>
      <c r="H137" s="8">
        <v>102910.97784313725</v>
      </c>
      <c r="I137" s="8">
        <v>0</v>
      </c>
      <c r="J137" s="8">
        <v>0</v>
      </c>
      <c r="K137" s="8">
        <v>102910.97784313725</v>
      </c>
    </row>
    <row r="138" spans="1:11" s="19" customFormat="1" x14ac:dyDescent="0.2">
      <c r="A138" s="3" t="s">
        <v>95</v>
      </c>
      <c r="B138" s="3" t="s">
        <v>510</v>
      </c>
      <c r="C138" s="17" t="s">
        <v>201</v>
      </c>
      <c r="D138" s="2" t="s">
        <v>200</v>
      </c>
      <c r="E138" s="17"/>
      <c r="G138" s="18">
        <v>8.5181411513774226</v>
      </c>
      <c r="H138" s="18">
        <v>100</v>
      </c>
      <c r="I138" s="18"/>
      <c r="J138" s="18"/>
      <c r="K138" s="18"/>
    </row>
    <row r="139" spans="1:11" x14ac:dyDescent="0.2">
      <c r="A139" s="3" t="s">
        <v>95</v>
      </c>
      <c r="B139" s="3" t="s">
        <v>510</v>
      </c>
      <c r="C139" s="6"/>
      <c r="D139" s="6"/>
      <c r="E139" s="17"/>
      <c r="G139" s="8"/>
      <c r="H139" s="8"/>
      <c r="I139" s="8"/>
      <c r="J139" s="8"/>
      <c r="K139" s="8"/>
    </row>
    <row r="140" spans="1:11" x14ac:dyDescent="0.2">
      <c r="A140" s="11" t="s">
        <v>126</v>
      </c>
      <c r="B140" s="11" t="s">
        <v>511</v>
      </c>
      <c r="C140" s="12"/>
      <c r="D140" s="7" t="s">
        <v>431</v>
      </c>
      <c r="E140" s="20" t="s">
        <v>432</v>
      </c>
      <c r="G140" s="13"/>
      <c r="H140" s="13"/>
      <c r="I140" s="13"/>
      <c r="J140" s="13"/>
      <c r="K140" s="13"/>
    </row>
    <row r="141" spans="1:11" s="16" customFormat="1" ht="15" x14ac:dyDescent="0.25">
      <c r="A141" s="3" t="s">
        <v>126</v>
      </c>
      <c r="B141" s="3" t="s">
        <v>511</v>
      </c>
      <c r="C141" s="14" t="s">
        <v>202</v>
      </c>
      <c r="D141" s="15" t="s">
        <v>203</v>
      </c>
      <c r="G141" s="1">
        <v>3109136.9000000004</v>
      </c>
      <c r="H141" s="1">
        <v>13829665.16</v>
      </c>
      <c r="I141" s="1">
        <v>0</v>
      </c>
      <c r="J141" s="1">
        <v>0</v>
      </c>
      <c r="K141" s="1">
        <v>13829665.16</v>
      </c>
    </row>
    <row r="142" spans="1:11" x14ac:dyDescent="0.2">
      <c r="A142" s="3" t="s">
        <v>126</v>
      </c>
      <c r="B142" s="3" t="s">
        <v>511</v>
      </c>
      <c r="C142" s="6" t="s">
        <v>202</v>
      </c>
      <c r="D142" s="6" t="s">
        <v>698</v>
      </c>
      <c r="E142" s="17"/>
      <c r="F142" s="17">
        <v>803.9</v>
      </c>
      <c r="G142" s="8">
        <v>3867.5667371563632</v>
      </c>
      <c r="H142" s="8">
        <v>17203.215773106109</v>
      </c>
      <c r="I142" s="8">
        <v>0</v>
      </c>
      <c r="J142" s="8">
        <v>0</v>
      </c>
      <c r="K142" s="8">
        <v>17203.215773106109</v>
      </c>
    </row>
    <row r="143" spans="1:11" x14ac:dyDescent="0.2">
      <c r="A143" s="3" t="s">
        <v>126</v>
      </c>
      <c r="B143" s="3" t="s">
        <v>511</v>
      </c>
      <c r="C143" s="6" t="s">
        <v>202</v>
      </c>
      <c r="D143" s="6" t="s">
        <v>699</v>
      </c>
      <c r="E143" s="17"/>
      <c r="F143" s="17">
        <v>826</v>
      </c>
      <c r="G143" s="8">
        <v>3764.088256658596</v>
      </c>
      <c r="H143" s="8">
        <v>16742.936029055691</v>
      </c>
      <c r="I143" s="8">
        <v>0</v>
      </c>
      <c r="J143" s="8">
        <v>0</v>
      </c>
      <c r="K143" s="8">
        <v>16742.936029055691</v>
      </c>
    </row>
    <row r="144" spans="1:11" s="19" customFormat="1" x14ac:dyDescent="0.2">
      <c r="A144" s="3" t="s">
        <v>126</v>
      </c>
      <c r="B144" s="3" t="s">
        <v>511</v>
      </c>
      <c r="C144" s="17" t="s">
        <v>201</v>
      </c>
      <c r="D144" s="2" t="s">
        <v>200</v>
      </c>
      <c r="E144" s="17"/>
      <c r="G144" s="18">
        <v>22.481649873871572</v>
      </c>
      <c r="H144" s="18">
        <v>100</v>
      </c>
      <c r="I144" s="18"/>
      <c r="J144" s="18"/>
      <c r="K144" s="18"/>
    </row>
    <row r="145" spans="1:11" x14ac:dyDescent="0.2">
      <c r="A145" s="3" t="s">
        <v>126</v>
      </c>
      <c r="B145" s="3" t="s">
        <v>511</v>
      </c>
      <c r="C145" s="6"/>
      <c r="D145" s="6"/>
      <c r="E145" s="17"/>
      <c r="G145" s="8"/>
      <c r="H145" s="8"/>
      <c r="I145" s="8"/>
      <c r="J145" s="8"/>
      <c r="K145" s="8"/>
    </row>
    <row r="146" spans="1:11" x14ac:dyDescent="0.2">
      <c r="A146" s="11" t="s">
        <v>71</v>
      </c>
      <c r="B146" s="11" t="s">
        <v>512</v>
      </c>
      <c r="C146" s="12"/>
      <c r="D146" s="7" t="s">
        <v>431</v>
      </c>
      <c r="E146" s="20" t="s">
        <v>430</v>
      </c>
      <c r="G146" s="13"/>
      <c r="H146" s="13"/>
      <c r="I146" s="13"/>
      <c r="J146" s="13"/>
      <c r="K146" s="13"/>
    </row>
    <row r="147" spans="1:11" s="16" customFormat="1" ht="15" x14ac:dyDescent="0.25">
      <c r="A147" s="3" t="s">
        <v>71</v>
      </c>
      <c r="B147" s="3" t="s">
        <v>512</v>
      </c>
      <c r="C147" s="14" t="s">
        <v>202</v>
      </c>
      <c r="D147" s="15" t="s">
        <v>203</v>
      </c>
      <c r="G147" s="1">
        <v>473037.91000000009</v>
      </c>
      <c r="H147" s="1">
        <v>4208308.57</v>
      </c>
      <c r="I147" s="1">
        <v>0</v>
      </c>
      <c r="J147" s="1">
        <v>0</v>
      </c>
      <c r="K147" s="1">
        <v>4208308.57</v>
      </c>
    </row>
    <row r="148" spans="1:11" x14ac:dyDescent="0.2">
      <c r="A148" s="3" t="s">
        <v>71</v>
      </c>
      <c r="B148" s="3" t="s">
        <v>512</v>
      </c>
      <c r="C148" s="6" t="s">
        <v>202</v>
      </c>
      <c r="D148" s="6" t="s">
        <v>698</v>
      </c>
      <c r="E148" s="17"/>
      <c r="F148" s="17">
        <v>233.2</v>
      </c>
      <c r="G148" s="8">
        <v>2028.4644511149233</v>
      </c>
      <c r="H148" s="8">
        <v>18045.920111492283</v>
      </c>
      <c r="I148" s="8">
        <v>0</v>
      </c>
      <c r="J148" s="8">
        <v>0</v>
      </c>
      <c r="K148" s="8">
        <v>18045.920111492283</v>
      </c>
    </row>
    <row r="149" spans="1:11" x14ac:dyDescent="0.2">
      <c r="A149" s="3" t="s">
        <v>71</v>
      </c>
      <c r="B149" s="3" t="s">
        <v>512</v>
      </c>
      <c r="C149" s="6" t="s">
        <v>202</v>
      </c>
      <c r="D149" s="6" t="s">
        <v>699</v>
      </c>
      <c r="E149" s="17"/>
      <c r="F149" s="17">
        <v>237</v>
      </c>
      <c r="G149" s="8">
        <v>1995.9405485232071</v>
      </c>
      <c r="H149" s="8">
        <v>17756.57624472574</v>
      </c>
      <c r="I149" s="8">
        <v>0</v>
      </c>
      <c r="J149" s="8">
        <v>0</v>
      </c>
      <c r="K149" s="8">
        <v>17756.57624472574</v>
      </c>
    </row>
    <row r="150" spans="1:11" s="19" customFormat="1" x14ac:dyDescent="0.2">
      <c r="A150" s="3" t="s">
        <v>71</v>
      </c>
      <c r="B150" s="3" t="s">
        <v>512</v>
      </c>
      <c r="C150" s="17" t="s">
        <v>201</v>
      </c>
      <c r="D150" s="2" t="s">
        <v>200</v>
      </c>
      <c r="E150" s="17"/>
      <c r="G150" s="18">
        <v>11.240570935605135</v>
      </c>
      <c r="H150" s="18">
        <v>100</v>
      </c>
      <c r="I150" s="18"/>
      <c r="J150" s="18"/>
      <c r="K150" s="18"/>
    </row>
    <row r="151" spans="1:11" x14ac:dyDescent="0.2">
      <c r="A151" s="3" t="s">
        <v>71</v>
      </c>
      <c r="B151" s="3" t="s">
        <v>512</v>
      </c>
      <c r="C151" s="6"/>
      <c r="D151" s="6"/>
      <c r="E151" s="17"/>
      <c r="G151" s="8"/>
      <c r="H151" s="8"/>
      <c r="I151" s="8"/>
      <c r="J151" s="8"/>
      <c r="K151" s="8"/>
    </row>
    <row r="152" spans="1:11" x14ac:dyDescent="0.2">
      <c r="A152" s="11" t="s">
        <v>73</v>
      </c>
      <c r="B152" s="11" t="s">
        <v>513</v>
      </c>
      <c r="C152" s="12"/>
      <c r="D152" s="7" t="s">
        <v>428</v>
      </c>
      <c r="E152" s="20" t="s">
        <v>429</v>
      </c>
      <c r="G152" s="13"/>
      <c r="H152" s="13"/>
      <c r="I152" s="13"/>
      <c r="J152" s="13"/>
      <c r="K152" s="13"/>
    </row>
    <row r="153" spans="1:11" s="16" customFormat="1" ht="15" x14ac:dyDescent="0.25">
      <c r="A153" s="3" t="s">
        <v>73</v>
      </c>
      <c r="B153" s="3" t="s">
        <v>513</v>
      </c>
      <c r="C153" s="14" t="s">
        <v>202</v>
      </c>
      <c r="D153" s="15" t="s">
        <v>203</v>
      </c>
      <c r="G153" s="1">
        <v>48805794.399999984</v>
      </c>
      <c r="H153" s="1">
        <v>526773676.63</v>
      </c>
      <c r="I153" s="1">
        <v>0</v>
      </c>
      <c r="J153" s="1">
        <v>156210.99999999627</v>
      </c>
      <c r="K153" s="1">
        <v>526929887.63</v>
      </c>
    </row>
    <row r="154" spans="1:11" x14ac:dyDescent="0.2">
      <c r="A154" s="3" t="s">
        <v>73</v>
      </c>
      <c r="B154" s="3" t="s">
        <v>513</v>
      </c>
      <c r="C154" s="6" t="s">
        <v>202</v>
      </c>
      <c r="D154" s="6" t="s">
        <v>698</v>
      </c>
      <c r="E154" s="17"/>
      <c r="F154" s="17">
        <v>31069.200000000001</v>
      </c>
      <c r="G154" s="8">
        <v>1570.8738686544868</v>
      </c>
      <c r="H154" s="8">
        <v>16954.851641818907</v>
      </c>
      <c r="I154" s="8">
        <v>0</v>
      </c>
      <c r="J154" s="8">
        <v>5.0278410773369213</v>
      </c>
      <c r="K154" s="8">
        <v>16959.879482896245</v>
      </c>
    </row>
    <row r="155" spans="1:11" x14ac:dyDescent="0.2">
      <c r="A155" s="3" t="s">
        <v>73</v>
      </c>
      <c r="B155" s="3" t="s">
        <v>513</v>
      </c>
      <c r="C155" s="6" t="s">
        <v>202</v>
      </c>
      <c r="D155" s="6" t="s">
        <v>699</v>
      </c>
      <c r="E155" s="17"/>
      <c r="F155" s="17">
        <v>32406</v>
      </c>
      <c r="G155" s="8">
        <v>1506.0727766462996</v>
      </c>
      <c r="H155" s="8">
        <v>16255.43654354132</v>
      </c>
      <c r="I155" s="8">
        <v>0</v>
      </c>
      <c r="J155" s="8">
        <v>4.8204344874404823</v>
      </c>
      <c r="K155" s="8">
        <v>16260.256978028759</v>
      </c>
    </row>
    <row r="156" spans="1:11" s="19" customFormat="1" x14ac:dyDescent="0.2">
      <c r="A156" s="3" t="s">
        <v>73</v>
      </c>
      <c r="B156" s="3" t="s">
        <v>513</v>
      </c>
      <c r="C156" s="17" t="s">
        <v>201</v>
      </c>
      <c r="D156" s="2" t="s">
        <v>200</v>
      </c>
      <c r="E156" s="17"/>
      <c r="G156" s="18">
        <v>9.2650404842231016</v>
      </c>
      <c r="H156" s="18">
        <v>100</v>
      </c>
      <c r="I156" s="18"/>
      <c r="J156" s="18"/>
      <c r="K156" s="18"/>
    </row>
    <row r="157" spans="1:11" x14ac:dyDescent="0.2">
      <c r="A157" s="3" t="s">
        <v>73</v>
      </c>
      <c r="B157" s="3" t="s">
        <v>513</v>
      </c>
      <c r="C157" s="6"/>
      <c r="D157" s="6"/>
      <c r="E157" s="17"/>
      <c r="G157" s="8"/>
      <c r="H157" s="8"/>
      <c r="I157" s="8"/>
      <c r="J157" s="8"/>
      <c r="K157" s="8"/>
    </row>
    <row r="158" spans="1:11" x14ac:dyDescent="0.2">
      <c r="A158" s="11" t="s">
        <v>56</v>
      </c>
      <c r="B158" s="11" t="s">
        <v>514</v>
      </c>
      <c r="C158" s="12"/>
      <c r="D158" s="7" t="s">
        <v>428</v>
      </c>
      <c r="E158" s="20" t="s">
        <v>427</v>
      </c>
      <c r="G158" s="13"/>
      <c r="H158" s="13"/>
      <c r="I158" s="13"/>
      <c r="J158" s="13"/>
      <c r="K158" s="13"/>
    </row>
    <row r="159" spans="1:11" s="16" customFormat="1" ht="15" x14ac:dyDescent="0.25">
      <c r="A159" s="3" t="s">
        <v>56</v>
      </c>
      <c r="B159" s="3" t="s">
        <v>514</v>
      </c>
      <c r="C159" s="14" t="s">
        <v>202</v>
      </c>
      <c r="D159" s="15" t="s">
        <v>203</v>
      </c>
      <c r="G159" s="1">
        <v>32382175.569999993</v>
      </c>
      <c r="H159" s="1">
        <v>534863023.33999991</v>
      </c>
      <c r="I159" s="1">
        <v>0</v>
      </c>
      <c r="J159" s="1">
        <v>643993</v>
      </c>
      <c r="K159" s="1">
        <v>535507016.33999991</v>
      </c>
    </row>
    <row r="160" spans="1:11" x14ac:dyDescent="0.2">
      <c r="A160" s="3" t="s">
        <v>56</v>
      </c>
      <c r="B160" s="3" t="s">
        <v>514</v>
      </c>
      <c r="C160" s="6" t="s">
        <v>202</v>
      </c>
      <c r="D160" s="6" t="s">
        <v>698</v>
      </c>
      <c r="E160" s="17"/>
      <c r="F160" s="17">
        <v>29439</v>
      </c>
      <c r="G160" s="8">
        <v>1099.9753921668532</v>
      </c>
      <c r="H160" s="8">
        <v>18168.518745201942</v>
      </c>
      <c r="I160" s="8">
        <v>0</v>
      </c>
      <c r="J160" s="8">
        <v>21.875505282108769</v>
      </c>
      <c r="K160" s="8">
        <v>18190.394250484049</v>
      </c>
    </row>
    <row r="161" spans="1:11" x14ac:dyDescent="0.2">
      <c r="A161" s="3" t="s">
        <v>56</v>
      </c>
      <c r="B161" s="3" t="s">
        <v>514</v>
      </c>
      <c r="C161" s="6" t="s">
        <v>202</v>
      </c>
      <c r="D161" s="6" t="s">
        <v>699</v>
      </c>
      <c r="E161" s="17"/>
      <c r="F161" s="17">
        <v>29011</v>
      </c>
      <c r="G161" s="8">
        <v>1116.2033563131224</v>
      </c>
      <c r="H161" s="8">
        <v>18436.559351280546</v>
      </c>
      <c r="I161" s="8">
        <v>0</v>
      </c>
      <c r="J161" s="8">
        <v>22.198235152183653</v>
      </c>
      <c r="K161" s="8">
        <v>18458.75758643273</v>
      </c>
    </row>
    <row r="162" spans="1:11" s="19" customFormat="1" x14ac:dyDescent="0.2">
      <c r="A162" s="3" t="s">
        <v>56</v>
      </c>
      <c r="B162" s="3" t="s">
        <v>514</v>
      </c>
      <c r="C162" s="17" t="s">
        <v>201</v>
      </c>
      <c r="D162" s="2" t="s">
        <v>200</v>
      </c>
      <c r="E162" s="17"/>
      <c r="G162" s="18">
        <v>6.0542931847833872</v>
      </c>
      <c r="H162" s="18">
        <v>100</v>
      </c>
      <c r="I162" s="18"/>
      <c r="J162" s="18"/>
      <c r="K162" s="18"/>
    </row>
    <row r="163" spans="1:11" x14ac:dyDescent="0.2">
      <c r="A163" s="3" t="s">
        <v>56</v>
      </c>
      <c r="B163" s="3" t="s">
        <v>514</v>
      </c>
      <c r="C163" s="6"/>
      <c r="D163" s="6"/>
      <c r="E163" s="17"/>
      <c r="G163" s="8"/>
      <c r="H163" s="8"/>
      <c r="I163" s="8"/>
      <c r="J163" s="8"/>
      <c r="K163" s="8"/>
    </row>
    <row r="164" spans="1:11" x14ac:dyDescent="0.2">
      <c r="A164" s="11" t="s">
        <v>44</v>
      </c>
      <c r="B164" s="11" t="s">
        <v>515</v>
      </c>
      <c r="C164" s="12"/>
      <c r="D164" s="7" t="s">
        <v>425</v>
      </c>
      <c r="E164" s="20" t="s">
        <v>426</v>
      </c>
      <c r="G164" s="13"/>
      <c r="H164" s="13"/>
      <c r="I164" s="13"/>
      <c r="J164" s="13"/>
      <c r="K164" s="13"/>
    </row>
    <row r="165" spans="1:11" s="16" customFormat="1" ht="15" x14ac:dyDescent="0.25">
      <c r="A165" s="3" t="s">
        <v>44</v>
      </c>
      <c r="B165" s="3" t="s">
        <v>515</v>
      </c>
      <c r="C165" s="14" t="s">
        <v>202</v>
      </c>
      <c r="D165" s="15" t="s">
        <v>203</v>
      </c>
      <c r="G165" s="1">
        <v>2235041.9300000002</v>
      </c>
      <c r="H165" s="1">
        <v>20606020.199999999</v>
      </c>
      <c r="I165" s="1">
        <v>0</v>
      </c>
      <c r="J165" s="1">
        <v>95780.31</v>
      </c>
      <c r="K165" s="1">
        <v>20701800.509999998</v>
      </c>
    </row>
    <row r="166" spans="1:11" x14ac:dyDescent="0.2">
      <c r="A166" s="3" t="s">
        <v>44</v>
      </c>
      <c r="B166" s="3" t="s">
        <v>515</v>
      </c>
      <c r="C166" s="6" t="s">
        <v>202</v>
      </c>
      <c r="D166" s="6" t="s">
        <v>698</v>
      </c>
      <c r="E166" s="17"/>
      <c r="F166" s="17">
        <v>1013</v>
      </c>
      <c r="G166" s="8">
        <v>2206.3592596248768</v>
      </c>
      <c r="H166" s="8">
        <v>20341.579664363278</v>
      </c>
      <c r="I166" s="8">
        <v>0</v>
      </c>
      <c r="J166" s="8">
        <v>94.551145113524186</v>
      </c>
      <c r="K166" s="8">
        <v>20436.130809476799</v>
      </c>
    </row>
    <row r="167" spans="1:11" x14ac:dyDescent="0.2">
      <c r="A167" s="3" t="s">
        <v>44</v>
      </c>
      <c r="B167" s="3" t="s">
        <v>515</v>
      </c>
      <c r="C167" s="6" t="s">
        <v>202</v>
      </c>
      <c r="D167" s="6" t="s">
        <v>699</v>
      </c>
      <c r="E167" s="17"/>
      <c r="F167" s="17">
        <v>1052</v>
      </c>
      <c r="G167" s="8">
        <v>2124.564572243346</v>
      </c>
      <c r="H167" s="8">
        <v>19587.471673003802</v>
      </c>
      <c r="I167" s="8">
        <v>0</v>
      </c>
      <c r="J167" s="8">
        <v>91.045922053231934</v>
      </c>
      <c r="K167" s="8">
        <v>19678.517595057034</v>
      </c>
    </row>
    <row r="168" spans="1:11" s="19" customFormat="1" x14ac:dyDescent="0.2">
      <c r="A168" s="3" t="s">
        <v>44</v>
      </c>
      <c r="B168" s="3" t="s">
        <v>515</v>
      </c>
      <c r="C168" s="17" t="s">
        <v>201</v>
      </c>
      <c r="D168" s="2" t="s">
        <v>200</v>
      </c>
      <c r="E168" s="17"/>
      <c r="G168" s="18">
        <v>10.846548282040413</v>
      </c>
      <c r="H168" s="18">
        <v>100</v>
      </c>
      <c r="I168" s="18"/>
      <c r="J168" s="18"/>
      <c r="K168" s="18"/>
    </row>
    <row r="169" spans="1:11" x14ac:dyDescent="0.2">
      <c r="A169" s="3" t="s">
        <v>44</v>
      </c>
      <c r="B169" s="3" t="s">
        <v>515</v>
      </c>
      <c r="C169" s="6"/>
      <c r="D169" s="6"/>
      <c r="E169" s="17"/>
      <c r="G169" s="8"/>
      <c r="H169" s="8"/>
      <c r="I169" s="8"/>
      <c r="J169" s="8"/>
      <c r="K169" s="8"/>
    </row>
    <row r="170" spans="1:11" x14ac:dyDescent="0.2">
      <c r="A170" s="11" t="s">
        <v>2</v>
      </c>
      <c r="B170" s="11" t="s">
        <v>516</v>
      </c>
      <c r="C170" s="12"/>
      <c r="D170" s="7" t="s">
        <v>425</v>
      </c>
      <c r="E170" s="20" t="s">
        <v>424</v>
      </c>
      <c r="G170" s="13"/>
      <c r="H170" s="13"/>
      <c r="I170" s="13"/>
      <c r="J170" s="13"/>
      <c r="K170" s="13"/>
    </row>
    <row r="171" spans="1:11" s="16" customFormat="1" ht="15" x14ac:dyDescent="0.25">
      <c r="A171" s="3" t="s">
        <v>2</v>
      </c>
      <c r="B171" s="3" t="s">
        <v>516</v>
      </c>
      <c r="C171" s="14" t="s">
        <v>202</v>
      </c>
      <c r="D171" s="15" t="s">
        <v>203</v>
      </c>
      <c r="G171" s="1">
        <v>3238721.5000000005</v>
      </c>
      <c r="H171" s="1">
        <v>22815869.210000001</v>
      </c>
      <c r="I171" s="1">
        <v>0</v>
      </c>
      <c r="J171" s="1">
        <v>2425000</v>
      </c>
      <c r="K171" s="1">
        <v>25240869.210000001</v>
      </c>
    </row>
    <row r="172" spans="1:11" x14ac:dyDescent="0.2">
      <c r="A172" s="3" t="s">
        <v>2</v>
      </c>
      <c r="B172" s="3" t="s">
        <v>516</v>
      </c>
      <c r="C172" s="6" t="s">
        <v>202</v>
      </c>
      <c r="D172" s="6" t="s">
        <v>698</v>
      </c>
      <c r="E172" s="17"/>
      <c r="F172" s="17">
        <v>1295</v>
      </c>
      <c r="G172" s="8">
        <v>2500.9432432432436</v>
      </c>
      <c r="H172" s="8">
        <v>17618.431822393824</v>
      </c>
      <c r="I172" s="8">
        <v>0</v>
      </c>
      <c r="J172" s="8">
        <v>1872.5868725868727</v>
      </c>
      <c r="K172" s="8">
        <v>19491.018694980696</v>
      </c>
    </row>
    <row r="173" spans="1:11" x14ac:dyDescent="0.2">
      <c r="A173" s="3" t="s">
        <v>2</v>
      </c>
      <c r="B173" s="3" t="s">
        <v>516</v>
      </c>
      <c r="C173" s="6" t="s">
        <v>202</v>
      </c>
      <c r="D173" s="6" t="s">
        <v>699</v>
      </c>
      <c r="E173" s="17"/>
      <c r="F173" s="17">
        <v>1313</v>
      </c>
      <c r="G173" s="8">
        <v>2466.6576542269613</v>
      </c>
      <c r="H173" s="8">
        <v>17376.899626808834</v>
      </c>
      <c r="I173" s="8">
        <v>0</v>
      </c>
      <c r="J173" s="8">
        <v>1846.9154607768469</v>
      </c>
      <c r="K173" s="8">
        <v>19223.815087585681</v>
      </c>
    </row>
    <row r="174" spans="1:11" s="19" customFormat="1" x14ac:dyDescent="0.2">
      <c r="A174" s="3" t="s">
        <v>2</v>
      </c>
      <c r="B174" s="3" t="s">
        <v>516</v>
      </c>
      <c r="C174" s="17" t="s">
        <v>201</v>
      </c>
      <c r="D174" s="2" t="s">
        <v>200</v>
      </c>
      <c r="E174" s="17"/>
      <c r="G174" s="18">
        <v>14.195038857342752</v>
      </c>
      <c r="H174" s="18">
        <v>100</v>
      </c>
      <c r="I174" s="18"/>
      <c r="J174" s="18"/>
      <c r="K174" s="18"/>
    </row>
    <row r="175" spans="1:11" x14ac:dyDescent="0.2">
      <c r="A175" s="3" t="s">
        <v>2</v>
      </c>
      <c r="B175" s="3" t="s">
        <v>516</v>
      </c>
      <c r="C175" s="6"/>
      <c r="D175" s="6"/>
      <c r="E175" s="17"/>
      <c r="G175" s="8"/>
      <c r="H175" s="8"/>
      <c r="I175" s="8"/>
      <c r="J175" s="8"/>
      <c r="K175" s="8"/>
    </row>
    <row r="176" spans="1:11" x14ac:dyDescent="0.2">
      <c r="A176" s="11" t="s">
        <v>86</v>
      </c>
      <c r="B176" s="11" t="s">
        <v>517</v>
      </c>
      <c r="C176" s="12"/>
      <c r="D176" s="7" t="s">
        <v>422</v>
      </c>
      <c r="E176" s="20" t="s">
        <v>423</v>
      </c>
      <c r="G176" s="13"/>
      <c r="H176" s="13"/>
      <c r="I176" s="13"/>
      <c r="J176" s="13"/>
      <c r="K176" s="13"/>
    </row>
    <row r="177" spans="1:11" s="16" customFormat="1" ht="15" x14ac:dyDescent="0.25">
      <c r="A177" s="3" t="s">
        <v>86</v>
      </c>
      <c r="B177" s="3" t="s">
        <v>517</v>
      </c>
      <c r="C177" s="14" t="s">
        <v>202</v>
      </c>
      <c r="D177" s="15" t="s">
        <v>203</v>
      </c>
      <c r="G177" s="1">
        <v>192819.25</v>
      </c>
      <c r="H177" s="1">
        <v>3613156.9299999997</v>
      </c>
      <c r="I177" s="1">
        <v>0</v>
      </c>
      <c r="J177" s="1">
        <v>0</v>
      </c>
      <c r="K177" s="1">
        <v>3613156.9299999997</v>
      </c>
    </row>
    <row r="178" spans="1:11" x14ac:dyDescent="0.2">
      <c r="A178" s="3" t="s">
        <v>86</v>
      </c>
      <c r="B178" s="3" t="s">
        <v>517</v>
      </c>
      <c r="C178" s="6" t="s">
        <v>202</v>
      </c>
      <c r="D178" s="6" t="s">
        <v>698</v>
      </c>
      <c r="E178" s="17"/>
      <c r="F178" s="17">
        <v>102.9</v>
      </c>
      <c r="G178" s="8">
        <v>1873.8508260447036</v>
      </c>
      <c r="H178" s="8">
        <v>35113.284062196304</v>
      </c>
      <c r="I178" s="8">
        <v>0</v>
      </c>
      <c r="J178" s="8">
        <v>0</v>
      </c>
      <c r="K178" s="8">
        <v>35113.284062196304</v>
      </c>
    </row>
    <row r="179" spans="1:11" x14ac:dyDescent="0.2">
      <c r="A179" s="3" t="s">
        <v>86</v>
      </c>
      <c r="B179" s="3" t="s">
        <v>517</v>
      </c>
      <c r="C179" s="6" t="s">
        <v>202</v>
      </c>
      <c r="D179" s="6" t="s">
        <v>699</v>
      </c>
      <c r="E179" s="17"/>
      <c r="F179" s="17">
        <v>100</v>
      </c>
      <c r="G179" s="8">
        <v>1928.1925000000001</v>
      </c>
      <c r="H179" s="8">
        <v>36131.569299999996</v>
      </c>
      <c r="I179" s="8">
        <v>0</v>
      </c>
      <c r="J179" s="8">
        <v>0</v>
      </c>
      <c r="K179" s="8">
        <v>36131.569299999996</v>
      </c>
    </row>
    <row r="180" spans="1:11" s="19" customFormat="1" x14ac:dyDescent="0.2">
      <c r="A180" s="3" t="s">
        <v>86</v>
      </c>
      <c r="B180" s="3" t="s">
        <v>517</v>
      </c>
      <c r="C180" s="17" t="s">
        <v>201</v>
      </c>
      <c r="D180" s="2" t="s">
        <v>200</v>
      </c>
      <c r="E180" s="17"/>
      <c r="G180" s="18">
        <v>5.33658663976159</v>
      </c>
      <c r="H180" s="18">
        <v>100</v>
      </c>
      <c r="I180" s="18"/>
      <c r="J180" s="18"/>
      <c r="K180" s="18"/>
    </row>
    <row r="181" spans="1:11" x14ac:dyDescent="0.2">
      <c r="A181" s="3" t="s">
        <v>86</v>
      </c>
      <c r="B181" s="3" t="s">
        <v>517</v>
      </c>
      <c r="C181" s="6"/>
      <c r="D181" s="6"/>
      <c r="E181" s="17"/>
      <c r="G181" s="8"/>
      <c r="H181" s="8"/>
      <c r="I181" s="8"/>
      <c r="J181" s="8"/>
      <c r="K181" s="8"/>
    </row>
    <row r="182" spans="1:11" x14ac:dyDescent="0.2">
      <c r="A182" s="11" t="s">
        <v>8</v>
      </c>
      <c r="B182" s="11" t="s">
        <v>518</v>
      </c>
      <c r="C182" s="12"/>
      <c r="D182" s="7" t="s">
        <v>422</v>
      </c>
      <c r="E182" s="20" t="s">
        <v>421</v>
      </c>
      <c r="G182" s="13"/>
      <c r="H182" s="13"/>
      <c r="I182" s="13"/>
      <c r="J182" s="13"/>
      <c r="K182" s="13"/>
    </row>
    <row r="183" spans="1:11" s="16" customFormat="1" ht="15" x14ac:dyDescent="0.25">
      <c r="A183" s="3" t="s">
        <v>8</v>
      </c>
      <c r="B183" s="3" t="s">
        <v>518</v>
      </c>
      <c r="C183" s="14" t="s">
        <v>202</v>
      </c>
      <c r="D183" s="15" t="s">
        <v>203</v>
      </c>
      <c r="G183" s="1">
        <v>391237.65000000008</v>
      </c>
      <c r="H183" s="1">
        <v>4804976.07</v>
      </c>
      <c r="I183" s="1">
        <v>0</v>
      </c>
      <c r="J183" s="1">
        <v>0</v>
      </c>
      <c r="K183" s="1">
        <v>4804976.07</v>
      </c>
    </row>
    <row r="184" spans="1:11" x14ac:dyDescent="0.2">
      <c r="A184" s="3" t="s">
        <v>8</v>
      </c>
      <c r="B184" s="3" t="s">
        <v>518</v>
      </c>
      <c r="C184" s="6" t="s">
        <v>202</v>
      </c>
      <c r="D184" s="6" t="s">
        <v>698</v>
      </c>
      <c r="E184" s="17"/>
      <c r="F184" s="17">
        <v>178</v>
      </c>
      <c r="G184" s="8">
        <v>2197.9643258426972</v>
      </c>
      <c r="H184" s="8">
        <v>26994.247584269666</v>
      </c>
      <c r="I184" s="8">
        <v>0</v>
      </c>
      <c r="J184" s="8">
        <v>0</v>
      </c>
      <c r="K184" s="8">
        <v>26994.247584269666</v>
      </c>
    </row>
    <row r="185" spans="1:11" x14ac:dyDescent="0.2">
      <c r="A185" s="3" t="s">
        <v>8</v>
      </c>
      <c r="B185" s="3" t="s">
        <v>518</v>
      </c>
      <c r="C185" s="6" t="s">
        <v>202</v>
      </c>
      <c r="D185" s="6" t="s">
        <v>699</v>
      </c>
      <c r="E185" s="17"/>
      <c r="F185" s="17">
        <v>188</v>
      </c>
      <c r="G185" s="8">
        <v>2081.0513297872344</v>
      </c>
      <c r="H185" s="8">
        <v>25558.383351063832</v>
      </c>
      <c r="I185" s="8">
        <v>0</v>
      </c>
      <c r="J185" s="8">
        <v>0</v>
      </c>
      <c r="K185" s="8">
        <v>25558.383351063832</v>
      </c>
    </row>
    <row r="186" spans="1:11" s="19" customFormat="1" x14ac:dyDescent="0.2">
      <c r="A186" s="3" t="s">
        <v>8</v>
      </c>
      <c r="B186" s="3" t="s">
        <v>518</v>
      </c>
      <c r="C186" s="17" t="s">
        <v>201</v>
      </c>
      <c r="D186" s="2" t="s">
        <v>200</v>
      </c>
      <c r="E186" s="17"/>
      <c r="G186" s="18">
        <v>8.1423433603073079</v>
      </c>
      <c r="H186" s="18">
        <v>100</v>
      </c>
      <c r="I186" s="18"/>
      <c r="J186" s="18"/>
      <c r="K186" s="18"/>
    </row>
    <row r="187" spans="1:11" x14ac:dyDescent="0.2">
      <c r="A187" s="3" t="s">
        <v>8</v>
      </c>
      <c r="B187" s="3" t="s">
        <v>518</v>
      </c>
      <c r="C187" s="6"/>
      <c r="D187" s="6"/>
      <c r="E187" s="17"/>
      <c r="G187" s="8"/>
      <c r="H187" s="8"/>
      <c r="I187" s="8"/>
      <c r="J187" s="8"/>
      <c r="K187" s="8"/>
    </row>
    <row r="188" spans="1:11" x14ac:dyDescent="0.2">
      <c r="A188" s="11" t="s">
        <v>66</v>
      </c>
      <c r="B188" s="11" t="s">
        <v>519</v>
      </c>
      <c r="C188" s="12"/>
      <c r="D188" s="7" t="s">
        <v>420</v>
      </c>
      <c r="E188" s="20" t="s">
        <v>419</v>
      </c>
      <c r="G188" s="13"/>
      <c r="H188" s="13"/>
      <c r="I188" s="13"/>
      <c r="J188" s="13"/>
      <c r="K188" s="13"/>
    </row>
    <row r="189" spans="1:11" s="16" customFormat="1" ht="15" x14ac:dyDescent="0.25">
      <c r="A189" s="3" t="s">
        <v>66</v>
      </c>
      <c r="B189" s="3" t="s">
        <v>519</v>
      </c>
      <c r="C189" s="14" t="s">
        <v>202</v>
      </c>
      <c r="D189" s="15" t="s">
        <v>203</v>
      </c>
      <c r="G189" s="1">
        <v>1604810.7899999998</v>
      </c>
      <c r="H189" s="1">
        <v>18806024.73</v>
      </c>
      <c r="I189" s="1">
        <v>40014326.399999999</v>
      </c>
      <c r="J189" s="1">
        <v>3861499.9999999995</v>
      </c>
      <c r="K189" s="1">
        <v>62681851.129999995</v>
      </c>
    </row>
    <row r="190" spans="1:11" x14ac:dyDescent="0.2">
      <c r="A190" s="3" t="s">
        <v>66</v>
      </c>
      <c r="B190" s="3" t="s">
        <v>519</v>
      </c>
      <c r="C190" s="6" t="s">
        <v>202</v>
      </c>
      <c r="D190" s="6" t="s">
        <v>698</v>
      </c>
      <c r="E190" s="17"/>
      <c r="F190" s="17">
        <v>685.9</v>
      </c>
      <c r="G190" s="8">
        <v>2339.7153958302956</v>
      </c>
      <c r="H190" s="8">
        <v>27418.027015599942</v>
      </c>
      <c r="I190" s="8">
        <v>58338.426009622395</v>
      </c>
      <c r="J190" s="8">
        <v>5629.8294211984248</v>
      </c>
      <c r="K190" s="8">
        <v>91386.282446420752</v>
      </c>
    </row>
    <row r="191" spans="1:11" x14ac:dyDescent="0.2">
      <c r="A191" s="3" t="s">
        <v>66</v>
      </c>
      <c r="B191" s="3" t="s">
        <v>519</v>
      </c>
      <c r="C191" s="6" t="s">
        <v>202</v>
      </c>
      <c r="D191" s="6" t="s">
        <v>699</v>
      </c>
      <c r="E191" s="17"/>
      <c r="F191" s="17">
        <v>696</v>
      </c>
      <c r="G191" s="8">
        <v>2305.7626293103444</v>
      </c>
      <c r="H191" s="8">
        <v>27020.150474137932</v>
      </c>
      <c r="I191" s="8">
        <v>57491.848275862067</v>
      </c>
      <c r="J191" s="8">
        <v>5548.1321839080456</v>
      </c>
      <c r="K191" s="8">
        <v>90060.130933908033</v>
      </c>
    </row>
    <row r="192" spans="1:11" s="19" customFormat="1" x14ac:dyDescent="0.2">
      <c r="A192" s="3" t="s">
        <v>66</v>
      </c>
      <c r="B192" s="3" t="s">
        <v>519</v>
      </c>
      <c r="C192" s="17" t="s">
        <v>201</v>
      </c>
      <c r="D192" s="2" t="s">
        <v>200</v>
      </c>
      <c r="E192" s="17"/>
      <c r="G192" s="18">
        <v>8.5334929260193508</v>
      </c>
      <c r="H192" s="18">
        <v>100</v>
      </c>
      <c r="I192" s="18"/>
      <c r="J192" s="18"/>
      <c r="K192" s="18"/>
    </row>
    <row r="193" spans="1:11" x14ac:dyDescent="0.2">
      <c r="A193" s="3" t="s">
        <v>66</v>
      </c>
      <c r="B193" s="3" t="s">
        <v>519</v>
      </c>
      <c r="C193" s="6"/>
      <c r="D193" s="6"/>
      <c r="E193" s="17"/>
      <c r="G193" s="8"/>
      <c r="H193" s="8"/>
      <c r="I193" s="8"/>
      <c r="J193" s="8"/>
      <c r="K193" s="8"/>
    </row>
    <row r="194" spans="1:11" x14ac:dyDescent="0.2">
      <c r="A194" s="11" t="s">
        <v>123</v>
      </c>
      <c r="B194" s="11" t="s">
        <v>520</v>
      </c>
      <c r="C194" s="12"/>
      <c r="D194" s="7" t="s">
        <v>416</v>
      </c>
      <c r="E194" s="20" t="s">
        <v>418</v>
      </c>
      <c r="G194" s="13"/>
      <c r="H194" s="13"/>
      <c r="I194" s="13"/>
      <c r="J194" s="13"/>
      <c r="K194" s="13"/>
    </row>
    <row r="195" spans="1:11" s="16" customFormat="1" ht="15" x14ac:dyDescent="0.25">
      <c r="A195" s="3" t="s">
        <v>123</v>
      </c>
      <c r="B195" s="3" t="s">
        <v>520</v>
      </c>
      <c r="C195" s="14" t="s">
        <v>202</v>
      </c>
      <c r="D195" s="15" t="s">
        <v>203</v>
      </c>
      <c r="G195" s="1">
        <v>2401391.2599999998</v>
      </c>
      <c r="H195" s="1">
        <v>26445705.299999993</v>
      </c>
      <c r="I195" s="1">
        <v>0</v>
      </c>
      <c r="J195" s="1">
        <v>0</v>
      </c>
      <c r="K195" s="1">
        <v>26445705.299999993</v>
      </c>
    </row>
    <row r="196" spans="1:11" x14ac:dyDescent="0.2">
      <c r="A196" s="3" t="s">
        <v>123</v>
      </c>
      <c r="B196" s="3" t="s">
        <v>520</v>
      </c>
      <c r="C196" s="6" t="s">
        <v>202</v>
      </c>
      <c r="D196" s="6" t="s">
        <v>698</v>
      </c>
      <c r="E196" s="17"/>
      <c r="F196" s="17">
        <v>1060</v>
      </c>
      <c r="G196" s="8">
        <v>2265.4634528301885</v>
      </c>
      <c r="H196" s="8">
        <v>24948.778584905653</v>
      </c>
      <c r="I196" s="8">
        <v>0</v>
      </c>
      <c r="J196" s="8">
        <v>0</v>
      </c>
      <c r="K196" s="8">
        <v>24948.778584905653</v>
      </c>
    </row>
    <row r="197" spans="1:11" x14ac:dyDescent="0.2">
      <c r="A197" s="3" t="s">
        <v>123</v>
      </c>
      <c r="B197" s="3" t="s">
        <v>520</v>
      </c>
      <c r="C197" s="6" t="s">
        <v>202</v>
      </c>
      <c r="D197" s="6" t="s">
        <v>699</v>
      </c>
      <c r="E197" s="17"/>
      <c r="F197" s="17">
        <v>1005</v>
      </c>
      <c r="G197" s="8">
        <v>2389.4440398009947</v>
      </c>
      <c r="H197" s="8">
        <v>26314.134626865663</v>
      </c>
      <c r="I197" s="8">
        <v>0</v>
      </c>
      <c r="J197" s="8">
        <v>0</v>
      </c>
      <c r="K197" s="8">
        <v>26314.134626865663</v>
      </c>
    </row>
    <row r="198" spans="1:11" s="19" customFormat="1" x14ac:dyDescent="0.2">
      <c r="A198" s="3" t="s">
        <v>123</v>
      </c>
      <c r="B198" s="3" t="s">
        <v>520</v>
      </c>
      <c r="C198" s="17" t="s">
        <v>201</v>
      </c>
      <c r="D198" s="2" t="s">
        <v>200</v>
      </c>
      <c r="E198" s="17"/>
      <c r="G198" s="18">
        <v>9.0804583684141722</v>
      </c>
      <c r="H198" s="18">
        <v>100</v>
      </c>
      <c r="I198" s="18"/>
      <c r="J198" s="18"/>
      <c r="K198" s="18"/>
    </row>
    <row r="199" spans="1:11" x14ac:dyDescent="0.2">
      <c r="A199" s="3" t="s">
        <v>123</v>
      </c>
      <c r="B199" s="3" t="s">
        <v>520</v>
      </c>
      <c r="C199" s="6"/>
      <c r="D199" s="6"/>
      <c r="E199" s="17"/>
      <c r="G199" s="8"/>
      <c r="H199" s="8"/>
      <c r="I199" s="8"/>
      <c r="J199" s="8"/>
      <c r="K199" s="8"/>
    </row>
    <row r="200" spans="1:11" x14ac:dyDescent="0.2">
      <c r="A200" s="11" t="s">
        <v>108</v>
      </c>
      <c r="B200" s="11" t="s">
        <v>521</v>
      </c>
      <c r="C200" s="12"/>
      <c r="D200" s="7" t="s">
        <v>416</v>
      </c>
      <c r="E200" s="20" t="s">
        <v>417</v>
      </c>
      <c r="G200" s="13"/>
      <c r="H200" s="13"/>
      <c r="I200" s="13"/>
      <c r="J200" s="13"/>
      <c r="K200" s="13"/>
    </row>
    <row r="201" spans="1:11" s="16" customFormat="1" ht="15" x14ac:dyDescent="0.25">
      <c r="A201" s="3" t="s">
        <v>108</v>
      </c>
      <c r="B201" s="3" t="s">
        <v>521</v>
      </c>
      <c r="C201" s="14" t="s">
        <v>202</v>
      </c>
      <c r="D201" s="15" t="s">
        <v>203</v>
      </c>
      <c r="G201" s="1">
        <v>749008.23999999987</v>
      </c>
      <c r="H201" s="1">
        <v>5616773.1000000006</v>
      </c>
      <c r="I201" s="1">
        <v>0</v>
      </c>
      <c r="J201" s="1">
        <v>0</v>
      </c>
      <c r="K201" s="1">
        <v>5616773.1000000006</v>
      </c>
    </row>
    <row r="202" spans="1:11" x14ac:dyDescent="0.2">
      <c r="A202" s="3" t="s">
        <v>108</v>
      </c>
      <c r="B202" s="3" t="s">
        <v>521</v>
      </c>
      <c r="C202" s="6" t="s">
        <v>202</v>
      </c>
      <c r="D202" s="6" t="s">
        <v>698</v>
      </c>
      <c r="E202" s="17"/>
      <c r="F202" s="17">
        <v>356</v>
      </c>
      <c r="G202" s="8">
        <v>2103.9557303370784</v>
      </c>
      <c r="H202" s="8">
        <v>15777.452528089889</v>
      </c>
      <c r="I202" s="8">
        <v>0</v>
      </c>
      <c r="J202" s="8">
        <v>0</v>
      </c>
      <c r="K202" s="8">
        <v>15777.452528089889</v>
      </c>
    </row>
    <row r="203" spans="1:11" x14ac:dyDescent="0.2">
      <c r="A203" s="3" t="s">
        <v>108</v>
      </c>
      <c r="B203" s="3" t="s">
        <v>521</v>
      </c>
      <c r="C203" s="6" t="s">
        <v>202</v>
      </c>
      <c r="D203" s="6" t="s">
        <v>699</v>
      </c>
      <c r="E203" s="17"/>
      <c r="F203" s="17">
        <v>369</v>
      </c>
      <c r="G203" s="8">
        <v>2029.8326287262869</v>
      </c>
      <c r="H203" s="8">
        <v>15221.607317073172</v>
      </c>
      <c r="I203" s="8">
        <v>0</v>
      </c>
      <c r="J203" s="8">
        <v>0</v>
      </c>
      <c r="K203" s="8">
        <v>15221.607317073172</v>
      </c>
    </row>
    <row r="204" spans="1:11" s="19" customFormat="1" x14ac:dyDescent="0.2">
      <c r="A204" s="3" t="s">
        <v>108</v>
      </c>
      <c r="B204" s="3" t="s">
        <v>521</v>
      </c>
      <c r="C204" s="17" t="s">
        <v>201</v>
      </c>
      <c r="D204" s="2" t="s">
        <v>200</v>
      </c>
      <c r="E204" s="17"/>
      <c r="G204" s="18">
        <v>13.335205582721507</v>
      </c>
      <c r="H204" s="18">
        <v>100</v>
      </c>
      <c r="I204" s="18"/>
      <c r="J204" s="18"/>
      <c r="K204" s="18"/>
    </row>
    <row r="205" spans="1:11" x14ac:dyDescent="0.2">
      <c r="A205" s="3" t="s">
        <v>108</v>
      </c>
      <c r="B205" s="3" t="s">
        <v>521</v>
      </c>
      <c r="C205" s="6"/>
      <c r="D205" s="6"/>
      <c r="E205" s="17"/>
      <c r="G205" s="8"/>
      <c r="H205" s="8"/>
      <c r="I205" s="8"/>
      <c r="J205" s="8"/>
      <c r="K205" s="8"/>
    </row>
    <row r="206" spans="1:11" x14ac:dyDescent="0.2">
      <c r="A206" s="11" t="s">
        <v>3</v>
      </c>
      <c r="B206" s="11" t="s">
        <v>522</v>
      </c>
      <c r="C206" s="12"/>
      <c r="D206" s="7" t="s">
        <v>416</v>
      </c>
      <c r="E206" s="20" t="s">
        <v>415</v>
      </c>
      <c r="G206" s="13"/>
      <c r="H206" s="13"/>
      <c r="I206" s="13"/>
      <c r="J206" s="13"/>
      <c r="K206" s="13"/>
    </row>
    <row r="207" spans="1:11" s="16" customFormat="1" ht="15" x14ac:dyDescent="0.25">
      <c r="A207" s="3" t="s">
        <v>3</v>
      </c>
      <c r="B207" s="3" t="s">
        <v>522</v>
      </c>
      <c r="C207" s="14" t="s">
        <v>202</v>
      </c>
      <c r="D207" s="15" t="s">
        <v>203</v>
      </c>
      <c r="G207" s="1">
        <v>923790.38</v>
      </c>
      <c r="H207" s="1">
        <v>5343244.17</v>
      </c>
      <c r="I207" s="1">
        <v>0</v>
      </c>
      <c r="J207" s="1">
        <v>0</v>
      </c>
      <c r="K207" s="1">
        <v>5343244.17</v>
      </c>
    </row>
    <row r="208" spans="1:11" x14ac:dyDescent="0.2">
      <c r="A208" s="3" t="s">
        <v>3</v>
      </c>
      <c r="B208" s="3" t="s">
        <v>522</v>
      </c>
      <c r="C208" s="6" t="s">
        <v>202</v>
      </c>
      <c r="D208" s="6" t="s">
        <v>698</v>
      </c>
      <c r="E208" s="17"/>
      <c r="F208" s="17">
        <v>162</v>
      </c>
      <c r="G208" s="8">
        <v>5702.4097530864201</v>
      </c>
      <c r="H208" s="8">
        <v>32982.988703703704</v>
      </c>
      <c r="I208" s="8">
        <v>0</v>
      </c>
      <c r="J208" s="8">
        <v>0</v>
      </c>
      <c r="K208" s="8">
        <v>32982.988703703704</v>
      </c>
    </row>
    <row r="209" spans="1:11" x14ac:dyDescent="0.2">
      <c r="A209" s="3" t="s">
        <v>3</v>
      </c>
      <c r="B209" s="3" t="s">
        <v>522</v>
      </c>
      <c r="C209" s="6" t="s">
        <v>202</v>
      </c>
      <c r="D209" s="6" t="s">
        <v>699</v>
      </c>
      <c r="E209" s="17"/>
      <c r="F209" s="17">
        <v>149</v>
      </c>
      <c r="G209" s="8">
        <v>6199.9354362416107</v>
      </c>
      <c r="H209" s="8">
        <v>35860.699127516775</v>
      </c>
      <c r="I209" s="8">
        <v>0</v>
      </c>
      <c r="J209" s="8">
        <v>0</v>
      </c>
      <c r="K209" s="8">
        <v>35860.699127516775</v>
      </c>
    </row>
    <row r="210" spans="1:11" s="19" customFormat="1" x14ac:dyDescent="0.2">
      <c r="A210" s="3" t="s">
        <v>3</v>
      </c>
      <c r="B210" s="3" t="s">
        <v>522</v>
      </c>
      <c r="C210" s="17" t="s">
        <v>201</v>
      </c>
      <c r="D210" s="2" t="s">
        <v>200</v>
      </c>
      <c r="E210" s="17"/>
      <c r="G210" s="18">
        <v>17.288941897633698</v>
      </c>
      <c r="H210" s="18">
        <v>100</v>
      </c>
      <c r="I210" s="18"/>
      <c r="J210" s="18"/>
      <c r="K210" s="18"/>
    </row>
    <row r="211" spans="1:11" x14ac:dyDescent="0.2">
      <c r="A211" s="3" t="s">
        <v>3</v>
      </c>
      <c r="B211" s="3" t="s">
        <v>522</v>
      </c>
      <c r="C211" s="6"/>
      <c r="D211" s="6"/>
      <c r="E211" s="17"/>
      <c r="G211" s="8"/>
      <c r="H211" s="8"/>
      <c r="I211" s="8"/>
      <c r="J211" s="8"/>
      <c r="K211" s="8"/>
    </row>
    <row r="212" spans="1:11" x14ac:dyDescent="0.2">
      <c r="A212" s="11" t="s">
        <v>12</v>
      </c>
      <c r="B212" s="11" t="s">
        <v>523</v>
      </c>
      <c r="C212" s="12"/>
      <c r="D212" s="7" t="s">
        <v>413</v>
      </c>
      <c r="E212" s="20" t="s">
        <v>414</v>
      </c>
      <c r="G212" s="13"/>
      <c r="H212" s="13"/>
      <c r="I212" s="13"/>
      <c r="J212" s="13"/>
      <c r="K212" s="13"/>
    </row>
    <row r="213" spans="1:11" s="16" customFormat="1" ht="15" x14ac:dyDescent="0.25">
      <c r="A213" s="3" t="s">
        <v>12</v>
      </c>
      <c r="B213" s="3" t="s">
        <v>523</v>
      </c>
      <c r="C213" s="14" t="s">
        <v>202</v>
      </c>
      <c r="D213" s="15" t="s">
        <v>203</v>
      </c>
      <c r="G213" s="1">
        <v>1139913.5999999999</v>
      </c>
      <c r="H213" s="1">
        <v>5547569.8599999994</v>
      </c>
      <c r="I213" s="1">
        <v>0</v>
      </c>
      <c r="J213" s="1">
        <v>0</v>
      </c>
      <c r="K213" s="1">
        <v>5547569.8599999994</v>
      </c>
    </row>
    <row r="214" spans="1:11" x14ac:dyDescent="0.2">
      <c r="A214" s="3" t="s">
        <v>12</v>
      </c>
      <c r="B214" s="3" t="s">
        <v>523</v>
      </c>
      <c r="C214" s="6" t="s">
        <v>202</v>
      </c>
      <c r="D214" s="6" t="s">
        <v>698</v>
      </c>
      <c r="E214" s="17"/>
      <c r="F214" s="17">
        <v>214.4</v>
      </c>
      <c r="G214" s="8">
        <v>5316.7611940298502</v>
      </c>
      <c r="H214" s="8">
        <v>25874.859421641788</v>
      </c>
      <c r="I214" s="8">
        <v>0</v>
      </c>
      <c r="J214" s="8">
        <v>0</v>
      </c>
      <c r="K214" s="8">
        <v>25874.859421641788</v>
      </c>
    </row>
    <row r="215" spans="1:11" x14ac:dyDescent="0.2">
      <c r="A215" s="3" t="s">
        <v>12</v>
      </c>
      <c r="B215" s="3" t="s">
        <v>523</v>
      </c>
      <c r="C215" s="6" t="s">
        <v>202</v>
      </c>
      <c r="D215" s="6" t="s">
        <v>699</v>
      </c>
      <c r="E215" s="17"/>
      <c r="F215" s="17">
        <v>203</v>
      </c>
      <c r="G215" s="8">
        <v>5615.3379310344817</v>
      </c>
      <c r="H215" s="8">
        <v>27327.930344827582</v>
      </c>
      <c r="I215" s="8">
        <v>0</v>
      </c>
      <c r="J215" s="8">
        <v>0</v>
      </c>
      <c r="K215" s="8">
        <v>27327.930344827582</v>
      </c>
    </row>
    <row r="216" spans="1:11" s="19" customFormat="1" x14ac:dyDescent="0.2">
      <c r="A216" s="3" t="s">
        <v>12</v>
      </c>
      <c r="B216" s="3" t="s">
        <v>523</v>
      </c>
      <c r="C216" s="17" t="s">
        <v>201</v>
      </c>
      <c r="D216" s="2" t="s">
        <v>200</v>
      </c>
      <c r="E216" s="17"/>
      <c r="G216" s="18">
        <v>20.547980985677931</v>
      </c>
      <c r="H216" s="18">
        <v>100</v>
      </c>
      <c r="I216" s="18"/>
      <c r="J216" s="18"/>
      <c r="K216" s="18"/>
    </row>
    <row r="217" spans="1:11" x14ac:dyDescent="0.2">
      <c r="A217" s="3" t="s">
        <v>12</v>
      </c>
      <c r="B217" s="3" t="s">
        <v>523</v>
      </c>
      <c r="C217" s="6"/>
      <c r="D217" s="6"/>
      <c r="E217" s="17"/>
      <c r="G217" s="8"/>
      <c r="H217" s="8"/>
      <c r="I217" s="8"/>
      <c r="J217" s="8"/>
      <c r="K217" s="8"/>
    </row>
    <row r="218" spans="1:11" x14ac:dyDescent="0.2">
      <c r="A218" s="11" t="s">
        <v>30</v>
      </c>
      <c r="B218" s="11" t="s">
        <v>524</v>
      </c>
      <c r="C218" s="12"/>
      <c r="D218" s="7" t="s">
        <v>413</v>
      </c>
      <c r="E218" s="20" t="s">
        <v>412</v>
      </c>
      <c r="G218" s="13"/>
      <c r="H218" s="13"/>
      <c r="I218" s="13"/>
      <c r="J218" s="13"/>
      <c r="K218" s="13"/>
    </row>
    <row r="219" spans="1:11" s="16" customFormat="1" ht="15" x14ac:dyDescent="0.25">
      <c r="A219" s="3" t="s">
        <v>30</v>
      </c>
      <c r="B219" s="3" t="s">
        <v>524</v>
      </c>
      <c r="C219" s="14" t="s">
        <v>202</v>
      </c>
      <c r="D219" s="15" t="s">
        <v>203</v>
      </c>
      <c r="G219" s="1">
        <v>790283.35000000009</v>
      </c>
      <c r="H219" s="1">
        <v>16669114.9</v>
      </c>
      <c r="I219" s="1">
        <v>12979.28</v>
      </c>
      <c r="J219" s="1">
        <v>115000</v>
      </c>
      <c r="K219" s="1">
        <v>16797094.18</v>
      </c>
    </row>
    <row r="220" spans="1:11" x14ac:dyDescent="0.2">
      <c r="A220" s="3" t="s">
        <v>30</v>
      </c>
      <c r="B220" s="3" t="s">
        <v>524</v>
      </c>
      <c r="C220" s="6" t="s">
        <v>202</v>
      </c>
      <c r="D220" s="6" t="s">
        <v>698</v>
      </c>
      <c r="E220" s="17"/>
      <c r="F220" s="17">
        <v>277.7</v>
      </c>
      <c r="G220" s="8">
        <v>2845.8168887288443</v>
      </c>
      <c r="H220" s="8">
        <v>60025.620813827874</v>
      </c>
      <c r="I220" s="8">
        <v>46.738494778537998</v>
      </c>
      <c r="J220" s="8">
        <v>414.11595246669071</v>
      </c>
      <c r="K220" s="8">
        <v>60486.475261073101</v>
      </c>
    </row>
    <row r="221" spans="1:11" x14ac:dyDescent="0.2">
      <c r="A221" s="3" t="s">
        <v>30</v>
      </c>
      <c r="B221" s="3" t="s">
        <v>524</v>
      </c>
      <c r="C221" s="6" t="s">
        <v>202</v>
      </c>
      <c r="D221" s="6" t="s">
        <v>699</v>
      </c>
      <c r="E221" s="17"/>
      <c r="F221" s="17">
        <v>259</v>
      </c>
      <c r="G221" s="8">
        <v>3051.287065637066</v>
      </c>
      <c r="H221" s="8">
        <v>64359.516988416988</v>
      </c>
      <c r="I221" s="8">
        <v>50.113050193050192</v>
      </c>
      <c r="J221" s="8">
        <v>444.01544401544402</v>
      </c>
      <c r="K221" s="8">
        <v>64853.645482625485</v>
      </c>
    </row>
    <row r="222" spans="1:11" s="19" customFormat="1" x14ac:dyDescent="0.2">
      <c r="A222" s="3" t="s">
        <v>30</v>
      </c>
      <c r="B222" s="3" t="s">
        <v>524</v>
      </c>
      <c r="C222" s="17" t="s">
        <v>201</v>
      </c>
      <c r="D222" s="2" t="s">
        <v>200</v>
      </c>
      <c r="E222" s="17"/>
      <c r="G222" s="18">
        <v>4.7410036750061639</v>
      </c>
      <c r="H222" s="18">
        <v>100</v>
      </c>
      <c r="I222" s="18"/>
      <c r="J222" s="18"/>
      <c r="K222" s="18"/>
    </row>
    <row r="223" spans="1:11" x14ac:dyDescent="0.2">
      <c r="A223" s="3" t="s">
        <v>30</v>
      </c>
      <c r="B223" s="3" t="s">
        <v>524</v>
      </c>
      <c r="C223" s="6"/>
      <c r="D223" s="6"/>
      <c r="E223" s="17"/>
      <c r="G223" s="8"/>
      <c r="H223" s="8"/>
      <c r="I223" s="8"/>
      <c r="J223" s="8"/>
      <c r="K223" s="8"/>
    </row>
    <row r="224" spans="1:11" x14ac:dyDescent="0.2">
      <c r="A224" s="11" t="s">
        <v>38</v>
      </c>
      <c r="B224" s="11" t="s">
        <v>525</v>
      </c>
      <c r="C224" s="12"/>
      <c r="D224" s="7" t="s">
        <v>411</v>
      </c>
      <c r="E224" s="20" t="s">
        <v>410</v>
      </c>
      <c r="G224" s="13"/>
      <c r="H224" s="13"/>
      <c r="I224" s="13"/>
      <c r="J224" s="13"/>
      <c r="K224" s="13"/>
    </row>
    <row r="225" spans="1:11" s="16" customFormat="1" ht="15" x14ac:dyDescent="0.25">
      <c r="A225" s="3" t="s">
        <v>38</v>
      </c>
      <c r="B225" s="3" t="s">
        <v>525</v>
      </c>
      <c r="C225" s="14" t="s">
        <v>202</v>
      </c>
      <c r="D225" s="15" t="s">
        <v>203</v>
      </c>
      <c r="G225" s="1">
        <v>1264752.7799999998</v>
      </c>
      <c r="H225" s="1">
        <v>6958946.7199999997</v>
      </c>
      <c r="I225" s="1">
        <v>0</v>
      </c>
      <c r="J225" s="1">
        <v>0</v>
      </c>
      <c r="K225" s="1">
        <v>6958946.7199999997</v>
      </c>
    </row>
    <row r="226" spans="1:11" x14ac:dyDescent="0.2">
      <c r="A226" s="3" t="s">
        <v>38</v>
      </c>
      <c r="B226" s="3" t="s">
        <v>525</v>
      </c>
      <c r="C226" s="6" t="s">
        <v>202</v>
      </c>
      <c r="D226" s="6" t="s">
        <v>698</v>
      </c>
      <c r="E226" s="17"/>
      <c r="F226" s="17">
        <v>442.1</v>
      </c>
      <c r="G226" s="8">
        <v>2860.7843926713408</v>
      </c>
      <c r="H226" s="8">
        <v>15740.662112644197</v>
      </c>
      <c r="I226" s="8">
        <v>0</v>
      </c>
      <c r="J226" s="8">
        <v>0</v>
      </c>
      <c r="K226" s="8">
        <v>15740.662112644197</v>
      </c>
    </row>
    <row r="227" spans="1:11" x14ac:dyDescent="0.2">
      <c r="A227" s="3" t="s">
        <v>38</v>
      </c>
      <c r="B227" s="3" t="s">
        <v>525</v>
      </c>
      <c r="C227" s="6" t="s">
        <v>202</v>
      </c>
      <c r="D227" s="6" t="s">
        <v>699</v>
      </c>
      <c r="E227" s="17"/>
      <c r="F227" s="17">
        <v>405</v>
      </c>
      <c r="G227" s="8">
        <v>3122.8463703703696</v>
      </c>
      <c r="H227" s="8">
        <v>17182.584493827158</v>
      </c>
      <c r="I227" s="8">
        <v>0</v>
      </c>
      <c r="J227" s="8">
        <v>0</v>
      </c>
      <c r="K227" s="8">
        <v>17182.584493827158</v>
      </c>
    </row>
    <row r="228" spans="1:11" s="19" customFormat="1" x14ac:dyDescent="0.2">
      <c r="A228" s="3" t="s">
        <v>38</v>
      </c>
      <c r="B228" s="3" t="s">
        <v>525</v>
      </c>
      <c r="C228" s="17" t="s">
        <v>201</v>
      </c>
      <c r="D228" s="2" t="s">
        <v>200</v>
      </c>
      <c r="E228" s="17"/>
      <c r="G228" s="18">
        <v>18.174485750337801</v>
      </c>
      <c r="H228" s="18">
        <v>100</v>
      </c>
      <c r="I228" s="18"/>
      <c r="J228" s="18"/>
      <c r="K228" s="18"/>
    </row>
    <row r="229" spans="1:11" x14ac:dyDescent="0.2">
      <c r="A229" s="3" t="s">
        <v>38</v>
      </c>
      <c r="B229" s="3" t="s">
        <v>525</v>
      </c>
      <c r="C229" s="6"/>
      <c r="D229" s="6"/>
      <c r="E229" s="17"/>
      <c r="G229" s="8"/>
      <c r="H229" s="8"/>
      <c r="I229" s="8"/>
      <c r="J229" s="8"/>
      <c r="K229" s="8"/>
    </row>
    <row r="230" spans="1:11" x14ac:dyDescent="0.2">
      <c r="A230" s="11" t="s">
        <v>175</v>
      </c>
      <c r="B230" s="11" t="s">
        <v>526</v>
      </c>
      <c r="C230" s="12"/>
      <c r="D230" s="7" t="s">
        <v>409</v>
      </c>
      <c r="E230" s="20" t="s">
        <v>708</v>
      </c>
      <c r="G230" s="13"/>
      <c r="H230" s="13"/>
      <c r="I230" s="13"/>
      <c r="J230" s="13"/>
      <c r="K230" s="13"/>
    </row>
    <row r="231" spans="1:11" s="16" customFormat="1" ht="15" x14ac:dyDescent="0.25">
      <c r="A231" s="3" t="s">
        <v>175</v>
      </c>
      <c r="B231" s="3" t="s">
        <v>526</v>
      </c>
      <c r="C231" s="14" t="s">
        <v>202</v>
      </c>
      <c r="D231" s="15" t="s">
        <v>203</v>
      </c>
      <c r="G231" s="1">
        <v>1139686.28</v>
      </c>
      <c r="H231" s="1">
        <v>6851131.1499999994</v>
      </c>
      <c r="I231" s="1">
        <v>0</v>
      </c>
      <c r="J231" s="1">
        <v>0</v>
      </c>
      <c r="K231" s="1">
        <v>6851131.1499999994</v>
      </c>
    </row>
    <row r="232" spans="1:11" x14ac:dyDescent="0.2">
      <c r="A232" s="3" t="s">
        <v>175</v>
      </c>
      <c r="B232" s="3" t="s">
        <v>526</v>
      </c>
      <c r="C232" s="6" t="s">
        <v>202</v>
      </c>
      <c r="D232" s="6" t="s">
        <v>698</v>
      </c>
      <c r="E232" s="17"/>
      <c r="F232" s="17">
        <v>354.6</v>
      </c>
      <c r="G232" s="8">
        <v>3214.0053017484488</v>
      </c>
      <c r="H232" s="8">
        <v>19320.730823463055</v>
      </c>
      <c r="I232" s="8">
        <v>0</v>
      </c>
      <c r="J232" s="8">
        <v>0</v>
      </c>
      <c r="K232" s="8">
        <v>19320.730823463055</v>
      </c>
    </row>
    <row r="233" spans="1:11" x14ac:dyDescent="0.2">
      <c r="A233" s="3" t="s">
        <v>175</v>
      </c>
      <c r="B233" s="3" t="s">
        <v>526</v>
      </c>
      <c r="C233" s="6" t="s">
        <v>202</v>
      </c>
      <c r="D233" s="6" t="s">
        <v>699</v>
      </c>
      <c r="E233" s="17"/>
      <c r="F233" s="17">
        <v>361</v>
      </c>
      <c r="G233" s="8">
        <v>3157.0257063711911</v>
      </c>
      <c r="H233" s="8">
        <v>18978.202631578944</v>
      </c>
      <c r="I233" s="8">
        <v>0</v>
      </c>
      <c r="J233" s="8">
        <v>0</v>
      </c>
      <c r="K233" s="8">
        <v>18978.202631578944</v>
      </c>
    </row>
    <row r="234" spans="1:11" s="19" customFormat="1" x14ac:dyDescent="0.2">
      <c r="A234" s="3" t="s">
        <v>175</v>
      </c>
      <c r="B234" s="3" t="s">
        <v>526</v>
      </c>
      <c r="C234" s="17" t="s">
        <v>201</v>
      </c>
      <c r="D234" s="2" t="s">
        <v>200</v>
      </c>
      <c r="E234" s="17"/>
      <c r="G234" s="18">
        <v>16.635008950310347</v>
      </c>
      <c r="H234" s="18">
        <v>100</v>
      </c>
      <c r="I234" s="18"/>
      <c r="J234" s="18"/>
      <c r="K234" s="18"/>
    </row>
    <row r="235" spans="1:11" x14ac:dyDescent="0.2">
      <c r="A235" s="3" t="s">
        <v>175</v>
      </c>
      <c r="B235" s="3" t="s">
        <v>526</v>
      </c>
      <c r="C235" s="6"/>
      <c r="D235" s="6"/>
      <c r="E235" s="17"/>
      <c r="G235" s="8"/>
      <c r="H235" s="8"/>
      <c r="I235" s="8"/>
      <c r="J235" s="8"/>
      <c r="K235" s="8"/>
    </row>
    <row r="236" spans="1:11" x14ac:dyDescent="0.2">
      <c r="A236" s="11" t="s">
        <v>106</v>
      </c>
      <c r="B236" s="11" t="s">
        <v>527</v>
      </c>
      <c r="C236" s="12"/>
      <c r="D236" s="7" t="s">
        <v>408</v>
      </c>
      <c r="E236" s="20" t="s">
        <v>407</v>
      </c>
      <c r="G236" s="13"/>
      <c r="H236" s="13"/>
      <c r="I236" s="13"/>
      <c r="J236" s="13"/>
      <c r="K236" s="13"/>
    </row>
    <row r="237" spans="1:11" s="16" customFormat="1" ht="15" x14ac:dyDescent="0.25">
      <c r="A237" s="3" t="s">
        <v>106</v>
      </c>
      <c r="B237" s="3" t="s">
        <v>527</v>
      </c>
      <c r="C237" s="14" t="s">
        <v>202</v>
      </c>
      <c r="D237" s="15" t="s">
        <v>203</v>
      </c>
      <c r="G237" s="1">
        <v>11534534.930000002</v>
      </c>
      <c r="H237" s="1">
        <v>69202614.450000003</v>
      </c>
      <c r="I237" s="1">
        <v>0</v>
      </c>
      <c r="J237" s="1">
        <v>254482.87999999989</v>
      </c>
      <c r="K237" s="1">
        <v>69457097.329999998</v>
      </c>
    </row>
    <row r="238" spans="1:11" x14ac:dyDescent="0.2">
      <c r="A238" s="3" t="s">
        <v>106</v>
      </c>
      <c r="B238" s="3" t="s">
        <v>527</v>
      </c>
      <c r="C238" s="6" t="s">
        <v>202</v>
      </c>
      <c r="D238" s="6" t="s">
        <v>698</v>
      </c>
      <c r="E238" s="17"/>
      <c r="F238" s="17">
        <v>4692.7</v>
      </c>
      <c r="G238" s="8">
        <v>2457.9740724955786</v>
      </c>
      <c r="H238" s="8">
        <v>14746.865226841692</v>
      </c>
      <c r="I238" s="8">
        <v>0</v>
      </c>
      <c r="J238" s="8">
        <v>54.229522449762378</v>
      </c>
      <c r="K238" s="8">
        <v>14801.094749291453</v>
      </c>
    </row>
    <row r="239" spans="1:11" x14ac:dyDescent="0.2">
      <c r="A239" s="3" t="s">
        <v>106</v>
      </c>
      <c r="B239" s="3" t="s">
        <v>527</v>
      </c>
      <c r="C239" s="6" t="s">
        <v>202</v>
      </c>
      <c r="D239" s="6" t="s">
        <v>699</v>
      </c>
      <c r="E239" s="17"/>
      <c r="F239" s="17">
        <v>4738</v>
      </c>
      <c r="G239" s="8">
        <v>2434.4733917264671</v>
      </c>
      <c r="H239" s="8">
        <v>14605.870504432251</v>
      </c>
      <c r="I239" s="8">
        <v>0</v>
      </c>
      <c r="J239" s="8">
        <v>53.711034191642021</v>
      </c>
      <c r="K239" s="8">
        <v>14659.581538623892</v>
      </c>
    </row>
    <row r="240" spans="1:11" s="19" customFormat="1" x14ac:dyDescent="0.2">
      <c r="A240" s="3" t="s">
        <v>106</v>
      </c>
      <c r="B240" s="3" t="s">
        <v>527</v>
      </c>
      <c r="C240" s="17" t="s">
        <v>201</v>
      </c>
      <c r="D240" s="2" t="s">
        <v>200</v>
      </c>
      <c r="E240" s="17"/>
      <c r="G240" s="18">
        <v>16.667773351733537</v>
      </c>
      <c r="H240" s="18">
        <v>100</v>
      </c>
      <c r="I240" s="18"/>
      <c r="J240" s="18"/>
      <c r="K240" s="18"/>
    </row>
    <row r="241" spans="1:11" x14ac:dyDescent="0.2">
      <c r="A241" s="3" t="s">
        <v>106</v>
      </c>
      <c r="B241" s="3" t="s">
        <v>527</v>
      </c>
      <c r="C241" s="6"/>
      <c r="D241" s="6"/>
      <c r="E241" s="17"/>
      <c r="G241" s="8"/>
      <c r="H241" s="8"/>
      <c r="I241" s="8"/>
      <c r="J241" s="8"/>
      <c r="K241" s="8"/>
    </row>
    <row r="242" spans="1:11" x14ac:dyDescent="0.2">
      <c r="A242" s="11" t="s">
        <v>189</v>
      </c>
      <c r="B242" s="11" t="s">
        <v>528</v>
      </c>
      <c r="C242" s="12"/>
      <c r="D242" s="7" t="s">
        <v>406</v>
      </c>
      <c r="E242" s="20" t="s">
        <v>405</v>
      </c>
      <c r="G242" s="13"/>
      <c r="H242" s="13"/>
      <c r="I242" s="13"/>
      <c r="J242" s="13"/>
      <c r="K242" s="13"/>
    </row>
    <row r="243" spans="1:11" s="16" customFormat="1" ht="15" x14ac:dyDescent="0.25">
      <c r="A243" s="3" t="s">
        <v>189</v>
      </c>
      <c r="B243" s="3" t="s">
        <v>528</v>
      </c>
      <c r="C243" s="14" t="s">
        <v>202</v>
      </c>
      <c r="D243" s="15" t="s">
        <v>203</v>
      </c>
      <c r="G243" s="1">
        <v>225870122.38999999</v>
      </c>
      <c r="H243" s="1">
        <v>1755863715.8500001</v>
      </c>
      <c r="I243" s="1">
        <v>421681149.19999999</v>
      </c>
      <c r="J243" s="1">
        <v>1482296.1900000304</v>
      </c>
      <c r="K243" s="1">
        <v>2179027161.2400002</v>
      </c>
    </row>
    <row r="244" spans="1:11" x14ac:dyDescent="0.2">
      <c r="A244" s="3" t="s">
        <v>189</v>
      </c>
      <c r="B244" s="3" t="s">
        <v>528</v>
      </c>
      <c r="C244" s="6" t="s">
        <v>202</v>
      </c>
      <c r="D244" s="6" t="s">
        <v>698</v>
      </c>
      <c r="E244" s="17"/>
      <c r="F244" s="17">
        <v>89410.4</v>
      </c>
      <c r="G244" s="8">
        <v>2526.2175584719453</v>
      </c>
      <c r="H244" s="8">
        <v>19638.249195283774</v>
      </c>
      <c r="I244" s="8">
        <v>4716.2427323890734</v>
      </c>
      <c r="J244" s="8">
        <v>16.578565692581964</v>
      </c>
      <c r="K244" s="8">
        <v>24371.070493365431</v>
      </c>
    </row>
    <row r="245" spans="1:11" x14ac:dyDescent="0.2">
      <c r="A245" s="3" t="s">
        <v>189</v>
      </c>
      <c r="B245" s="3" t="s">
        <v>528</v>
      </c>
      <c r="C245" s="6" t="s">
        <v>202</v>
      </c>
      <c r="D245" s="6" t="s">
        <v>699</v>
      </c>
      <c r="E245" s="17"/>
      <c r="F245" s="17">
        <v>88889</v>
      </c>
      <c r="G245" s="8">
        <v>2541.035700592874</v>
      </c>
      <c r="H245" s="8">
        <v>19753.442111509863</v>
      </c>
      <c r="I245" s="8">
        <v>4743.9069986162513</v>
      </c>
      <c r="J245" s="8">
        <v>16.675811292736228</v>
      </c>
      <c r="K245" s="8">
        <v>24514.024921418852</v>
      </c>
    </row>
    <row r="246" spans="1:11" s="19" customFormat="1" x14ac:dyDescent="0.2">
      <c r="A246" s="3" t="s">
        <v>189</v>
      </c>
      <c r="B246" s="3" t="s">
        <v>528</v>
      </c>
      <c r="C246" s="17" t="s">
        <v>201</v>
      </c>
      <c r="D246" s="2" t="s">
        <v>200</v>
      </c>
      <c r="E246" s="17"/>
      <c r="G246" s="18">
        <v>12.863761597844626</v>
      </c>
      <c r="H246" s="18">
        <v>100</v>
      </c>
      <c r="I246" s="18"/>
      <c r="J246" s="18"/>
      <c r="K246" s="18"/>
    </row>
    <row r="247" spans="1:11" x14ac:dyDescent="0.2">
      <c r="A247" s="3" t="s">
        <v>189</v>
      </c>
      <c r="B247" s="3" t="s">
        <v>528</v>
      </c>
      <c r="C247" s="6"/>
      <c r="D247" s="6"/>
      <c r="E247" s="17"/>
      <c r="G247" s="8"/>
      <c r="H247" s="8"/>
      <c r="I247" s="8"/>
      <c r="J247" s="8"/>
      <c r="K247" s="8"/>
    </row>
    <row r="248" spans="1:11" x14ac:dyDescent="0.2">
      <c r="A248" s="11" t="s">
        <v>116</v>
      </c>
      <c r="B248" s="11" t="s">
        <v>529</v>
      </c>
      <c r="C248" s="12"/>
      <c r="D248" s="7" t="s">
        <v>404</v>
      </c>
      <c r="E248" s="20" t="s">
        <v>403</v>
      </c>
      <c r="G248" s="13"/>
      <c r="H248" s="13"/>
      <c r="I248" s="13"/>
      <c r="J248" s="13"/>
      <c r="K248" s="13"/>
    </row>
    <row r="249" spans="1:11" s="16" customFormat="1" ht="15" x14ac:dyDescent="0.25">
      <c r="A249" s="3" t="s">
        <v>116</v>
      </c>
      <c r="B249" s="3" t="s">
        <v>529</v>
      </c>
      <c r="C249" s="14" t="s">
        <v>202</v>
      </c>
      <c r="D249" s="15" t="s">
        <v>203</v>
      </c>
      <c r="G249" s="1">
        <v>408211.42</v>
      </c>
      <c r="H249" s="1">
        <v>5232188.6099999994</v>
      </c>
      <c r="I249" s="1">
        <v>0</v>
      </c>
      <c r="J249" s="1">
        <v>0</v>
      </c>
      <c r="K249" s="1">
        <v>5232188.6099999994</v>
      </c>
    </row>
    <row r="250" spans="1:11" x14ac:dyDescent="0.2">
      <c r="A250" s="3" t="s">
        <v>116</v>
      </c>
      <c r="B250" s="3" t="s">
        <v>529</v>
      </c>
      <c r="C250" s="6" t="s">
        <v>202</v>
      </c>
      <c r="D250" s="6" t="s">
        <v>698</v>
      </c>
      <c r="E250" s="17"/>
      <c r="F250" s="17">
        <v>244.5</v>
      </c>
      <c r="G250" s="8">
        <v>1669.5763599182003</v>
      </c>
      <c r="H250" s="8">
        <v>21399.544417177913</v>
      </c>
      <c r="I250" s="8">
        <v>0</v>
      </c>
      <c r="J250" s="8">
        <v>0</v>
      </c>
      <c r="K250" s="8">
        <v>21399.544417177913</v>
      </c>
    </row>
    <row r="251" spans="1:11" x14ac:dyDescent="0.2">
      <c r="A251" s="3" t="s">
        <v>116</v>
      </c>
      <c r="B251" s="3" t="s">
        <v>529</v>
      </c>
      <c r="C251" s="6" t="s">
        <v>202</v>
      </c>
      <c r="D251" s="6" t="s">
        <v>699</v>
      </c>
      <c r="E251" s="17"/>
      <c r="F251" s="17">
        <v>254</v>
      </c>
      <c r="G251" s="8">
        <v>1607.1315748031495</v>
      </c>
      <c r="H251" s="8">
        <v>20599.16775590551</v>
      </c>
      <c r="I251" s="8">
        <v>0</v>
      </c>
      <c r="J251" s="8">
        <v>0</v>
      </c>
      <c r="K251" s="8">
        <v>20599.16775590551</v>
      </c>
    </row>
    <row r="252" spans="1:11" s="19" customFormat="1" x14ac:dyDescent="0.2">
      <c r="A252" s="3" t="s">
        <v>116</v>
      </c>
      <c r="B252" s="3" t="s">
        <v>529</v>
      </c>
      <c r="C252" s="17" t="s">
        <v>201</v>
      </c>
      <c r="D252" s="2" t="s">
        <v>200</v>
      </c>
      <c r="E252" s="17"/>
      <c r="G252" s="18">
        <v>7.8019247857351228</v>
      </c>
      <c r="H252" s="18">
        <v>100</v>
      </c>
      <c r="I252" s="18"/>
      <c r="J252" s="18"/>
      <c r="K252" s="18"/>
    </row>
    <row r="253" spans="1:11" x14ac:dyDescent="0.2">
      <c r="A253" s="3" t="s">
        <v>116</v>
      </c>
      <c r="B253" s="3" t="s">
        <v>529</v>
      </c>
      <c r="C253" s="6"/>
      <c r="D253" s="6"/>
      <c r="E253" s="17"/>
      <c r="G253" s="8"/>
      <c r="H253" s="8"/>
      <c r="I253" s="8"/>
      <c r="J253" s="8"/>
      <c r="K253" s="8"/>
    </row>
    <row r="254" spans="1:11" x14ac:dyDescent="0.2">
      <c r="A254" s="11" t="s">
        <v>24</v>
      </c>
      <c r="B254" s="11" t="s">
        <v>530</v>
      </c>
      <c r="C254" s="12"/>
      <c r="D254" s="7" t="s">
        <v>402</v>
      </c>
      <c r="E254" s="20" t="s">
        <v>401</v>
      </c>
      <c r="G254" s="13"/>
      <c r="H254" s="13"/>
      <c r="I254" s="13"/>
      <c r="J254" s="13"/>
      <c r="K254" s="13"/>
    </row>
    <row r="255" spans="1:11" s="16" customFormat="1" ht="15" x14ac:dyDescent="0.25">
      <c r="A255" s="3" t="s">
        <v>24</v>
      </c>
      <c r="B255" s="3" t="s">
        <v>530</v>
      </c>
      <c r="C255" s="14" t="s">
        <v>202</v>
      </c>
      <c r="D255" s="15" t="s">
        <v>203</v>
      </c>
      <c r="G255" s="1">
        <v>57857797.400000021</v>
      </c>
      <c r="H255" s="1">
        <v>899880152.69000006</v>
      </c>
      <c r="I255" s="1">
        <v>0</v>
      </c>
      <c r="J255" s="1">
        <v>19566056.000000004</v>
      </c>
      <c r="K255" s="1">
        <v>919446208.69000006</v>
      </c>
    </row>
    <row r="256" spans="1:11" x14ac:dyDescent="0.2">
      <c r="A256" s="3" t="s">
        <v>24</v>
      </c>
      <c r="B256" s="3" t="s">
        <v>530</v>
      </c>
      <c r="C256" s="6" t="s">
        <v>202</v>
      </c>
      <c r="D256" s="6" t="s">
        <v>698</v>
      </c>
      <c r="E256" s="17"/>
      <c r="F256" s="17">
        <v>64035.4</v>
      </c>
      <c r="G256" s="8">
        <v>903.52832027284944</v>
      </c>
      <c r="H256" s="8">
        <v>14052.854400690869</v>
      </c>
      <c r="I256" s="8">
        <v>0</v>
      </c>
      <c r="J256" s="8">
        <v>305.55061731479782</v>
      </c>
      <c r="K256" s="8">
        <v>14358.405018005666</v>
      </c>
    </row>
    <row r="257" spans="1:11" x14ac:dyDescent="0.2">
      <c r="A257" s="3" t="s">
        <v>24</v>
      </c>
      <c r="B257" s="3" t="s">
        <v>530</v>
      </c>
      <c r="C257" s="6" t="s">
        <v>202</v>
      </c>
      <c r="D257" s="6" t="s">
        <v>699</v>
      </c>
      <c r="E257" s="17"/>
      <c r="F257" s="17">
        <v>63876</v>
      </c>
      <c r="G257" s="8">
        <v>905.78303901308823</v>
      </c>
      <c r="H257" s="8">
        <v>14087.92273608241</v>
      </c>
      <c r="I257" s="8">
        <v>0</v>
      </c>
      <c r="J257" s="8">
        <v>306.31310664412302</v>
      </c>
      <c r="K257" s="8">
        <v>14394.235842726534</v>
      </c>
    </row>
    <row r="258" spans="1:11" s="19" customFormat="1" x14ac:dyDescent="0.2">
      <c r="A258" s="3" t="s">
        <v>24</v>
      </c>
      <c r="B258" s="3" t="s">
        <v>530</v>
      </c>
      <c r="C258" s="17" t="s">
        <v>201</v>
      </c>
      <c r="D258" s="2" t="s">
        <v>200</v>
      </c>
      <c r="E258" s="17"/>
      <c r="G258" s="18">
        <v>6.4295003314659693</v>
      </c>
      <c r="H258" s="18">
        <v>100</v>
      </c>
      <c r="I258" s="18"/>
      <c r="J258" s="18"/>
      <c r="K258" s="18"/>
    </row>
    <row r="259" spans="1:11" x14ac:dyDescent="0.2">
      <c r="A259" s="3" t="s">
        <v>24</v>
      </c>
      <c r="B259" s="3" t="s">
        <v>530</v>
      </c>
      <c r="C259" s="6"/>
      <c r="D259" s="6"/>
      <c r="E259" s="17"/>
      <c r="G259" s="8"/>
      <c r="H259" s="8"/>
      <c r="I259" s="8"/>
      <c r="J259" s="8"/>
      <c r="K259" s="8"/>
    </row>
    <row r="260" spans="1:11" x14ac:dyDescent="0.2">
      <c r="A260" s="11" t="s">
        <v>29</v>
      </c>
      <c r="B260" s="11" t="s">
        <v>531</v>
      </c>
      <c r="C260" s="12"/>
      <c r="D260" s="7" t="s">
        <v>400</v>
      </c>
      <c r="E260" s="20" t="s">
        <v>399</v>
      </c>
      <c r="G260" s="13"/>
      <c r="H260" s="13"/>
      <c r="I260" s="13"/>
      <c r="J260" s="13"/>
      <c r="K260" s="13"/>
    </row>
    <row r="261" spans="1:11" s="16" customFormat="1" ht="15" x14ac:dyDescent="0.25">
      <c r="A261" s="3" t="s">
        <v>29</v>
      </c>
      <c r="B261" s="3" t="s">
        <v>531</v>
      </c>
      <c r="C261" s="14" t="s">
        <v>202</v>
      </c>
      <c r="D261" s="15" t="s">
        <v>203</v>
      </c>
      <c r="G261" s="1">
        <v>9930687.3800000008</v>
      </c>
      <c r="H261" s="1">
        <v>126107105.98999998</v>
      </c>
      <c r="I261" s="1">
        <v>21949996</v>
      </c>
      <c r="J261" s="1">
        <v>0</v>
      </c>
      <c r="K261" s="1">
        <v>148057101.98999998</v>
      </c>
    </row>
    <row r="262" spans="1:11" x14ac:dyDescent="0.2">
      <c r="A262" s="3" t="s">
        <v>29</v>
      </c>
      <c r="B262" s="3" t="s">
        <v>531</v>
      </c>
      <c r="C262" s="6" t="s">
        <v>202</v>
      </c>
      <c r="D262" s="6" t="s">
        <v>698</v>
      </c>
      <c r="E262" s="17"/>
      <c r="F262" s="17">
        <v>6652.4</v>
      </c>
      <c r="G262" s="8">
        <v>1492.7976940653</v>
      </c>
      <c r="H262" s="8">
        <v>18956.633093319702</v>
      </c>
      <c r="I262" s="8">
        <v>3299.5604593830799</v>
      </c>
      <c r="J262" s="8">
        <v>0</v>
      </c>
      <c r="K262" s="8">
        <v>22256.193552702782</v>
      </c>
    </row>
    <row r="263" spans="1:11" x14ac:dyDescent="0.2">
      <c r="A263" s="3" t="s">
        <v>29</v>
      </c>
      <c r="B263" s="3" t="s">
        <v>531</v>
      </c>
      <c r="C263" s="6" t="s">
        <v>202</v>
      </c>
      <c r="D263" s="6" t="s">
        <v>699</v>
      </c>
      <c r="E263" s="17"/>
      <c r="F263" s="17">
        <v>6689</v>
      </c>
      <c r="G263" s="8">
        <v>1484.6295978472119</v>
      </c>
      <c r="H263" s="8">
        <v>18852.908654507399</v>
      </c>
      <c r="I263" s="8">
        <v>3281.5063537150545</v>
      </c>
      <c r="J263" s="8">
        <v>0</v>
      </c>
      <c r="K263" s="8">
        <v>22134.415008222451</v>
      </c>
    </row>
    <row r="264" spans="1:11" s="19" customFormat="1" x14ac:dyDescent="0.2">
      <c r="A264" s="3" t="s">
        <v>29</v>
      </c>
      <c r="B264" s="3" t="s">
        <v>531</v>
      </c>
      <c r="C264" s="17" t="s">
        <v>201</v>
      </c>
      <c r="D264" s="2" t="s">
        <v>200</v>
      </c>
      <c r="E264" s="17"/>
      <c r="G264" s="18">
        <v>7.8748039629007769</v>
      </c>
      <c r="H264" s="18">
        <v>100</v>
      </c>
      <c r="I264" s="18"/>
      <c r="J264" s="18"/>
      <c r="K264" s="18"/>
    </row>
    <row r="265" spans="1:11" x14ac:dyDescent="0.2">
      <c r="A265" s="3" t="s">
        <v>29</v>
      </c>
      <c r="B265" s="3" t="s">
        <v>531</v>
      </c>
      <c r="C265" s="6"/>
      <c r="D265" s="6"/>
      <c r="E265" s="17"/>
      <c r="G265" s="8"/>
      <c r="H265" s="8"/>
      <c r="I265" s="8"/>
      <c r="J265" s="8"/>
      <c r="K265" s="8"/>
    </row>
    <row r="266" spans="1:11" x14ac:dyDescent="0.2">
      <c r="A266" s="11" t="s">
        <v>156</v>
      </c>
      <c r="B266" s="11" t="s">
        <v>532</v>
      </c>
      <c r="C266" s="12"/>
      <c r="D266" s="7" t="s">
        <v>395</v>
      </c>
      <c r="E266" s="20" t="s">
        <v>704</v>
      </c>
      <c r="G266" s="13"/>
      <c r="H266" s="13"/>
      <c r="I266" s="13"/>
      <c r="J266" s="13"/>
      <c r="K266" s="13"/>
    </row>
    <row r="267" spans="1:11" s="16" customFormat="1" ht="15" x14ac:dyDescent="0.25">
      <c r="A267" s="3" t="s">
        <v>156</v>
      </c>
      <c r="B267" s="3" t="s">
        <v>532</v>
      </c>
      <c r="C267" s="14" t="s">
        <v>202</v>
      </c>
      <c r="D267" s="15" t="s">
        <v>203</v>
      </c>
      <c r="G267" s="1">
        <v>3280921</v>
      </c>
      <c r="H267" s="1">
        <v>30246725.719999999</v>
      </c>
      <c r="I267" s="1">
        <v>0</v>
      </c>
      <c r="J267" s="1">
        <v>0</v>
      </c>
      <c r="K267" s="1">
        <v>30246725.719999999</v>
      </c>
    </row>
    <row r="268" spans="1:11" x14ac:dyDescent="0.2">
      <c r="A268" s="3" t="s">
        <v>156</v>
      </c>
      <c r="B268" s="3" t="s">
        <v>532</v>
      </c>
      <c r="C268" s="6" t="s">
        <v>202</v>
      </c>
      <c r="D268" s="6" t="s">
        <v>698</v>
      </c>
      <c r="E268" s="17"/>
      <c r="F268" s="17">
        <v>2250.5</v>
      </c>
      <c r="G268" s="8">
        <v>1457.8631415241057</v>
      </c>
      <c r="H268" s="8">
        <v>13440.002541657408</v>
      </c>
      <c r="I268" s="8">
        <v>0</v>
      </c>
      <c r="J268" s="8">
        <v>0</v>
      </c>
      <c r="K268" s="8">
        <v>13440.002541657408</v>
      </c>
    </row>
    <row r="269" spans="1:11" x14ac:dyDescent="0.2">
      <c r="A269" s="3" t="s">
        <v>156</v>
      </c>
      <c r="B269" s="3" t="s">
        <v>532</v>
      </c>
      <c r="C269" s="6" t="s">
        <v>202</v>
      </c>
      <c r="D269" s="6" t="s">
        <v>699</v>
      </c>
      <c r="E269" s="17"/>
      <c r="F269" s="17">
        <v>2412</v>
      </c>
      <c r="G269" s="8">
        <v>1360.2491708126036</v>
      </c>
      <c r="H269" s="8">
        <v>12540.101873963515</v>
      </c>
      <c r="I269" s="8">
        <v>0</v>
      </c>
      <c r="J269" s="8">
        <v>0</v>
      </c>
      <c r="K269" s="8">
        <v>12540.101873963515</v>
      </c>
    </row>
    <row r="270" spans="1:11" s="19" customFormat="1" x14ac:dyDescent="0.2">
      <c r="A270" s="3" t="s">
        <v>156</v>
      </c>
      <c r="B270" s="3" t="s">
        <v>532</v>
      </c>
      <c r="C270" s="17" t="s">
        <v>201</v>
      </c>
      <c r="D270" s="2" t="s">
        <v>200</v>
      </c>
      <c r="E270" s="17"/>
      <c r="G270" s="18">
        <v>10.847193942154741</v>
      </c>
      <c r="H270" s="18">
        <v>100</v>
      </c>
      <c r="I270" s="18"/>
      <c r="J270" s="18"/>
      <c r="K270" s="18"/>
    </row>
    <row r="271" spans="1:11" x14ac:dyDescent="0.2">
      <c r="A271" s="3" t="s">
        <v>156</v>
      </c>
      <c r="B271" s="3" t="s">
        <v>532</v>
      </c>
      <c r="C271" s="6"/>
      <c r="D271" s="6"/>
      <c r="E271" s="17"/>
      <c r="G271" s="8"/>
      <c r="H271" s="8"/>
      <c r="I271" s="8"/>
      <c r="J271" s="8"/>
      <c r="K271" s="8"/>
    </row>
    <row r="272" spans="1:11" x14ac:dyDescent="0.2">
      <c r="A272" s="11" t="s">
        <v>134</v>
      </c>
      <c r="B272" s="11" t="s">
        <v>533</v>
      </c>
      <c r="C272" s="12"/>
      <c r="D272" s="7" t="s">
        <v>395</v>
      </c>
      <c r="E272" s="20" t="s">
        <v>398</v>
      </c>
      <c r="G272" s="13"/>
      <c r="H272" s="13"/>
      <c r="I272" s="13"/>
      <c r="J272" s="13"/>
      <c r="K272" s="13"/>
    </row>
    <row r="273" spans="1:11" s="16" customFormat="1" ht="15" x14ac:dyDescent="0.25">
      <c r="A273" s="3" t="s">
        <v>134</v>
      </c>
      <c r="B273" s="3" t="s">
        <v>533</v>
      </c>
      <c r="C273" s="14" t="s">
        <v>202</v>
      </c>
      <c r="D273" s="15" t="s">
        <v>203</v>
      </c>
      <c r="G273" s="1">
        <v>400208.97000000009</v>
      </c>
      <c r="H273" s="1">
        <v>4677145.05</v>
      </c>
      <c r="I273" s="1">
        <v>0</v>
      </c>
      <c r="J273" s="1">
        <v>0</v>
      </c>
      <c r="K273" s="1">
        <v>4677145.05</v>
      </c>
    </row>
    <row r="274" spans="1:11" x14ac:dyDescent="0.2">
      <c r="A274" s="3" t="s">
        <v>134</v>
      </c>
      <c r="B274" s="3" t="s">
        <v>533</v>
      </c>
      <c r="C274" s="6" t="s">
        <v>202</v>
      </c>
      <c r="D274" s="6" t="s">
        <v>698</v>
      </c>
      <c r="E274" s="17"/>
      <c r="F274" s="17">
        <v>264.5</v>
      </c>
      <c r="G274" s="8">
        <v>1513.0773913043481</v>
      </c>
      <c r="H274" s="8">
        <v>17682.968052930057</v>
      </c>
      <c r="I274" s="8">
        <v>0</v>
      </c>
      <c r="J274" s="8">
        <v>0</v>
      </c>
      <c r="K274" s="8">
        <v>17682.968052930057</v>
      </c>
    </row>
    <row r="275" spans="1:11" x14ac:dyDescent="0.2">
      <c r="A275" s="3" t="s">
        <v>134</v>
      </c>
      <c r="B275" s="3" t="s">
        <v>533</v>
      </c>
      <c r="C275" s="6" t="s">
        <v>202</v>
      </c>
      <c r="D275" s="6" t="s">
        <v>699</v>
      </c>
      <c r="E275" s="17"/>
      <c r="F275" s="17">
        <v>276</v>
      </c>
      <c r="G275" s="8">
        <v>1450.0325000000003</v>
      </c>
      <c r="H275" s="8">
        <v>16946.177717391303</v>
      </c>
      <c r="I275" s="8">
        <v>0</v>
      </c>
      <c r="J275" s="8">
        <v>0</v>
      </c>
      <c r="K275" s="8">
        <v>16946.177717391303</v>
      </c>
    </row>
    <row r="276" spans="1:11" s="19" customFormat="1" x14ac:dyDescent="0.2">
      <c r="A276" s="3" t="s">
        <v>134</v>
      </c>
      <c r="B276" s="3" t="s">
        <v>533</v>
      </c>
      <c r="C276" s="17" t="s">
        <v>201</v>
      </c>
      <c r="D276" s="2" t="s">
        <v>200</v>
      </c>
      <c r="E276" s="17"/>
      <c r="G276" s="18">
        <v>8.5566935752826421</v>
      </c>
      <c r="H276" s="18">
        <v>100</v>
      </c>
      <c r="I276" s="18"/>
      <c r="J276" s="18"/>
      <c r="K276" s="18"/>
    </row>
    <row r="277" spans="1:11" x14ac:dyDescent="0.2">
      <c r="A277" s="3" t="s">
        <v>134</v>
      </c>
      <c r="B277" s="3" t="s">
        <v>533</v>
      </c>
      <c r="C277" s="6"/>
      <c r="D277" s="6"/>
      <c r="E277" s="17"/>
      <c r="G277" s="8"/>
      <c r="H277" s="8"/>
      <c r="I277" s="8"/>
      <c r="J277" s="8"/>
      <c r="K277" s="8"/>
    </row>
    <row r="278" spans="1:11" x14ac:dyDescent="0.2">
      <c r="A278" s="11" t="s">
        <v>88</v>
      </c>
      <c r="B278" s="11" t="s">
        <v>534</v>
      </c>
      <c r="C278" s="12"/>
      <c r="D278" s="7" t="s">
        <v>395</v>
      </c>
      <c r="E278" s="20" t="s">
        <v>397</v>
      </c>
      <c r="G278" s="13"/>
      <c r="H278" s="13"/>
      <c r="I278" s="13"/>
      <c r="J278" s="13"/>
      <c r="K278" s="13"/>
    </row>
    <row r="279" spans="1:11" s="16" customFormat="1" ht="15" x14ac:dyDescent="0.25">
      <c r="A279" s="3" t="s">
        <v>88</v>
      </c>
      <c r="B279" s="3" t="s">
        <v>534</v>
      </c>
      <c r="C279" s="14" t="s">
        <v>202</v>
      </c>
      <c r="D279" s="15" t="s">
        <v>203</v>
      </c>
      <c r="G279" s="1">
        <v>447910.35000000003</v>
      </c>
      <c r="H279" s="1">
        <v>5296569.6899999995</v>
      </c>
      <c r="I279" s="1">
        <v>0</v>
      </c>
      <c r="J279" s="1">
        <v>0</v>
      </c>
      <c r="K279" s="1">
        <v>5296569.6899999995</v>
      </c>
    </row>
    <row r="280" spans="1:11" x14ac:dyDescent="0.2">
      <c r="A280" s="3" t="s">
        <v>88</v>
      </c>
      <c r="B280" s="3" t="s">
        <v>534</v>
      </c>
      <c r="C280" s="6" t="s">
        <v>202</v>
      </c>
      <c r="D280" s="6" t="s">
        <v>698</v>
      </c>
      <c r="E280" s="17"/>
      <c r="F280" s="17">
        <v>310.5</v>
      </c>
      <c r="G280" s="8">
        <v>1442.5454106280195</v>
      </c>
      <c r="H280" s="8">
        <v>17058.195458937196</v>
      </c>
      <c r="I280" s="8">
        <v>0</v>
      </c>
      <c r="J280" s="8">
        <v>0</v>
      </c>
      <c r="K280" s="8">
        <v>17058.195458937196</v>
      </c>
    </row>
    <row r="281" spans="1:11" x14ac:dyDescent="0.2">
      <c r="A281" s="3" t="s">
        <v>88</v>
      </c>
      <c r="B281" s="3" t="s">
        <v>534</v>
      </c>
      <c r="C281" s="6" t="s">
        <v>202</v>
      </c>
      <c r="D281" s="6" t="s">
        <v>699</v>
      </c>
      <c r="E281" s="17"/>
      <c r="F281" s="17">
        <v>325</v>
      </c>
      <c r="G281" s="8">
        <v>1378.1856923076923</v>
      </c>
      <c r="H281" s="8">
        <v>16297.137507692307</v>
      </c>
      <c r="I281" s="8">
        <v>0</v>
      </c>
      <c r="J281" s="8">
        <v>0</v>
      </c>
      <c r="K281" s="8">
        <v>16297.137507692307</v>
      </c>
    </row>
    <row r="282" spans="1:11" s="19" customFormat="1" x14ac:dyDescent="0.2">
      <c r="A282" s="3" t="s">
        <v>88</v>
      </c>
      <c r="B282" s="3" t="s">
        <v>534</v>
      </c>
      <c r="C282" s="17" t="s">
        <v>201</v>
      </c>
      <c r="D282" s="2" t="s">
        <v>200</v>
      </c>
      <c r="E282" s="17"/>
      <c r="G282" s="18">
        <v>8.4566120378942866</v>
      </c>
      <c r="H282" s="18">
        <v>100</v>
      </c>
      <c r="I282" s="18"/>
      <c r="J282" s="18"/>
      <c r="K282" s="18"/>
    </row>
    <row r="283" spans="1:11" x14ac:dyDescent="0.2">
      <c r="A283" s="3" t="s">
        <v>88</v>
      </c>
      <c r="B283" s="3" t="s">
        <v>534</v>
      </c>
      <c r="C283" s="6"/>
      <c r="D283" s="6"/>
      <c r="E283" s="17"/>
      <c r="G283" s="8"/>
      <c r="H283" s="8"/>
      <c r="I283" s="8"/>
      <c r="J283" s="8"/>
      <c r="K283" s="8"/>
    </row>
    <row r="284" spans="1:11" x14ac:dyDescent="0.2">
      <c r="A284" s="11" t="s">
        <v>74</v>
      </c>
      <c r="B284" s="11" t="s">
        <v>535</v>
      </c>
      <c r="C284" s="12"/>
      <c r="D284" s="7" t="s">
        <v>395</v>
      </c>
      <c r="E284" s="20" t="s">
        <v>396</v>
      </c>
      <c r="G284" s="13"/>
      <c r="H284" s="13"/>
      <c r="I284" s="13"/>
      <c r="J284" s="13"/>
      <c r="K284" s="13"/>
    </row>
    <row r="285" spans="1:11" s="16" customFormat="1" ht="15" x14ac:dyDescent="0.25">
      <c r="A285" s="3" t="s">
        <v>74</v>
      </c>
      <c r="B285" s="3" t="s">
        <v>535</v>
      </c>
      <c r="C285" s="14" t="s">
        <v>202</v>
      </c>
      <c r="D285" s="15" t="s">
        <v>203</v>
      </c>
      <c r="G285" s="1">
        <v>573231.53999999992</v>
      </c>
      <c r="H285" s="1">
        <v>4630728.2700000005</v>
      </c>
      <c r="I285" s="1">
        <v>0</v>
      </c>
      <c r="J285" s="1">
        <v>0</v>
      </c>
      <c r="K285" s="1">
        <v>4630728.2700000005</v>
      </c>
    </row>
    <row r="286" spans="1:11" x14ac:dyDescent="0.2">
      <c r="A286" s="3" t="s">
        <v>74</v>
      </c>
      <c r="B286" s="3" t="s">
        <v>535</v>
      </c>
      <c r="C286" s="6" t="s">
        <v>202</v>
      </c>
      <c r="D286" s="6" t="s">
        <v>698</v>
      </c>
      <c r="E286" s="17"/>
      <c r="F286" s="17">
        <v>259</v>
      </c>
      <c r="G286" s="8">
        <v>2213.2491891891891</v>
      </c>
      <c r="H286" s="8">
        <v>17879.259729729732</v>
      </c>
      <c r="I286" s="8">
        <v>0</v>
      </c>
      <c r="J286" s="8">
        <v>0</v>
      </c>
      <c r="K286" s="8">
        <v>17879.259729729732</v>
      </c>
    </row>
    <row r="287" spans="1:11" x14ac:dyDescent="0.2">
      <c r="A287" s="3" t="s">
        <v>74</v>
      </c>
      <c r="B287" s="3" t="s">
        <v>535</v>
      </c>
      <c r="C287" s="6" t="s">
        <v>202</v>
      </c>
      <c r="D287" s="6" t="s">
        <v>699</v>
      </c>
      <c r="E287" s="17"/>
      <c r="F287" s="17">
        <v>281</v>
      </c>
      <c r="G287" s="8">
        <v>2039.9698932384338</v>
      </c>
      <c r="H287" s="8">
        <v>16479.460035587192</v>
      </c>
      <c r="I287" s="8">
        <v>0</v>
      </c>
      <c r="J287" s="8">
        <v>0</v>
      </c>
      <c r="K287" s="8">
        <v>16479.460035587192</v>
      </c>
    </row>
    <row r="288" spans="1:11" s="19" customFormat="1" x14ac:dyDescent="0.2">
      <c r="A288" s="3" t="s">
        <v>74</v>
      </c>
      <c r="B288" s="3" t="s">
        <v>535</v>
      </c>
      <c r="C288" s="17" t="s">
        <v>201</v>
      </c>
      <c r="D288" s="2" t="s">
        <v>200</v>
      </c>
      <c r="E288" s="17"/>
      <c r="G288" s="18">
        <v>12.378863681413979</v>
      </c>
      <c r="H288" s="18">
        <v>100</v>
      </c>
      <c r="I288" s="18"/>
      <c r="J288" s="18"/>
      <c r="K288" s="18"/>
    </row>
    <row r="289" spans="1:11" x14ac:dyDescent="0.2">
      <c r="A289" s="3" t="s">
        <v>74</v>
      </c>
      <c r="B289" s="3" t="s">
        <v>535</v>
      </c>
      <c r="C289" s="6"/>
      <c r="D289" s="6"/>
      <c r="E289" s="17"/>
      <c r="G289" s="8"/>
      <c r="H289" s="8"/>
      <c r="I289" s="8"/>
      <c r="J289" s="8"/>
      <c r="K289" s="8"/>
    </row>
    <row r="290" spans="1:11" x14ac:dyDescent="0.2">
      <c r="A290" s="11" t="s">
        <v>78</v>
      </c>
      <c r="B290" s="11" t="s">
        <v>536</v>
      </c>
      <c r="C290" s="12"/>
      <c r="D290" s="7" t="s">
        <v>395</v>
      </c>
      <c r="E290" s="20" t="s">
        <v>394</v>
      </c>
      <c r="G290" s="13"/>
      <c r="H290" s="13"/>
      <c r="I290" s="13"/>
      <c r="J290" s="13"/>
      <c r="K290" s="13"/>
    </row>
    <row r="291" spans="1:11" s="16" customFormat="1" ht="15" x14ac:dyDescent="0.25">
      <c r="A291" s="3" t="s">
        <v>78</v>
      </c>
      <c r="B291" s="3" t="s">
        <v>536</v>
      </c>
      <c r="C291" s="14" t="s">
        <v>202</v>
      </c>
      <c r="D291" s="15" t="s">
        <v>203</v>
      </c>
      <c r="G291" s="1">
        <v>214817.43999999994</v>
      </c>
      <c r="H291" s="1">
        <v>1878960.19</v>
      </c>
      <c r="I291" s="1">
        <v>0</v>
      </c>
      <c r="J291" s="1">
        <v>0</v>
      </c>
      <c r="K291" s="1">
        <v>1878960.19</v>
      </c>
    </row>
    <row r="292" spans="1:11" x14ac:dyDescent="0.2">
      <c r="A292" s="3" t="s">
        <v>78</v>
      </c>
      <c r="B292" s="3" t="s">
        <v>536</v>
      </c>
      <c r="C292" s="6" t="s">
        <v>202</v>
      </c>
      <c r="D292" s="6" t="s">
        <v>698</v>
      </c>
      <c r="E292" s="17"/>
      <c r="F292" s="17">
        <v>74.5</v>
      </c>
      <c r="G292" s="8">
        <v>2883.4555704697977</v>
      </c>
      <c r="H292" s="8">
        <v>25220.942147651007</v>
      </c>
      <c r="I292" s="8">
        <v>0</v>
      </c>
      <c r="J292" s="8">
        <v>0</v>
      </c>
      <c r="K292" s="8">
        <v>25220.942147651007</v>
      </c>
    </row>
    <row r="293" spans="1:11" x14ac:dyDescent="0.2">
      <c r="A293" s="3" t="s">
        <v>78</v>
      </c>
      <c r="B293" s="3" t="s">
        <v>536</v>
      </c>
      <c r="C293" s="6" t="s">
        <v>202</v>
      </c>
      <c r="D293" s="6" t="s">
        <v>699</v>
      </c>
      <c r="E293" s="17"/>
      <c r="F293" s="17">
        <v>84</v>
      </c>
      <c r="G293" s="8">
        <v>2557.3504761904755</v>
      </c>
      <c r="H293" s="8">
        <v>22368.573690476191</v>
      </c>
      <c r="I293" s="8">
        <v>0</v>
      </c>
      <c r="J293" s="8">
        <v>0</v>
      </c>
      <c r="K293" s="8">
        <v>22368.573690476191</v>
      </c>
    </row>
    <row r="294" spans="1:11" s="19" customFormat="1" x14ac:dyDescent="0.2">
      <c r="A294" s="3" t="s">
        <v>78</v>
      </c>
      <c r="B294" s="3" t="s">
        <v>536</v>
      </c>
      <c r="C294" s="17" t="s">
        <v>201</v>
      </c>
      <c r="D294" s="2" t="s">
        <v>200</v>
      </c>
      <c r="E294" s="17"/>
      <c r="G294" s="18">
        <v>11.432782937247859</v>
      </c>
      <c r="H294" s="18">
        <v>100</v>
      </c>
      <c r="I294" s="18"/>
      <c r="J294" s="18"/>
      <c r="K294" s="18"/>
    </row>
    <row r="295" spans="1:11" x14ac:dyDescent="0.2">
      <c r="A295" s="3" t="s">
        <v>78</v>
      </c>
      <c r="B295" s="3" t="s">
        <v>536</v>
      </c>
      <c r="C295" s="6"/>
      <c r="D295" s="6"/>
      <c r="E295" s="17"/>
      <c r="G295" s="8"/>
      <c r="H295" s="8"/>
      <c r="I295" s="8"/>
      <c r="J295" s="8"/>
      <c r="K295" s="8"/>
    </row>
    <row r="296" spans="1:11" x14ac:dyDescent="0.2">
      <c r="A296" s="11" t="s">
        <v>34</v>
      </c>
      <c r="B296" s="11" t="s">
        <v>537</v>
      </c>
      <c r="C296" s="12"/>
      <c r="D296" s="7" t="s">
        <v>380</v>
      </c>
      <c r="E296" s="20" t="s">
        <v>393</v>
      </c>
      <c r="G296" s="13"/>
      <c r="H296" s="13"/>
      <c r="I296" s="13"/>
      <c r="J296" s="13"/>
      <c r="K296" s="13"/>
    </row>
    <row r="297" spans="1:11" s="16" customFormat="1" ht="15" x14ac:dyDescent="0.25">
      <c r="A297" s="3" t="s">
        <v>34</v>
      </c>
      <c r="B297" s="3" t="s">
        <v>537</v>
      </c>
      <c r="C297" s="14" t="s">
        <v>202</v>
      </c>
      <c r="D297" s="15" t="s">
        <v>203</v>
      </c>
      <c r="G297" s="1">
        <v>801930.04999999993</v>
      </c>
      <c r="H297" s="1">
        <v>6260460.5</v>
      </c>
      <c r="I297" s="1">
        <v>0</v>
      </c>
      <c r="J297" s="1">
        <v>0</v>
      </c>
      <c r="K297" s="1">
        <v>6260460.5</v>
      </c>
    </row>
    <row r="298" spans="1:11" x14ac:dyDescent="0.2">
      <c r="A298" s="3" t="s">
        <v>34</v>
      </c>
      <c r="B298" s="3" t="s">
        <v>537</v>
      </c>
      <c r="C298" s="6" t="s">
        <v>202</v>
      </c>
      <c r="D298" s="6" t="s">
        <v>698</v>
      </c>
      <c r="E298" s="17"/>
      <c r="F298" s="17">
        <v>445.4</v>
      </c>
      <c r="G298" s="8">
        <v>1800.4715985630894</v>
      </c>
      <c r="H298" s="8">
        <v>14055.816120341267</v>
      </c>
      <c r="I298" s="8">
        <v>0</v>
      </c>
      <c r="J298" s="8">
        <v>0</v>
      </c>
      <c r="K298" s="8">
        <v>14055.816120341267</v>
      </c>
    </row>
    <row r="299" spans="1:11" x14ac:dyDescent="0.2">
      <c r="A299" s="3" t="s">
        <v>34</v>
      </c>
      <c r="B299" s="3" t="s">
        <v>537</v>
      </c>
      <c r="C299" s="6" t="s">
        <v>202</v>
      </c>
      <c r="D299" s="6" t="s">
        <v>699</v>
      </c>
      <c r="E299" s="17"/>
      <c r="F299" s="17">
        <v>446</v>
      </c>
      <c r="G299" s="8">
        <v>1798.0494394618831</v>
      </c>
      <c r="H299" s="8">
        <v>14036.906950672646</v>
      </c>
      <c r="I299" s="8">
        <v>0</v>
      </c>
      <c r="J299" s="8">
        <v>0</v>
      </c>
      <c r="K299" s="8">
        <v>14036.906950672646</v>
      </c>
    </row>
    <row r="300" spans="1:11" s="19" customFormat="1" x14ac:dyDescent="0.2">
      <c r="A300" s="3" t="s">
        <v>34</v>
      </c>
      <c r="B300" s="3" t="s">
        <v>537</v>
      </c>
      <c r="C300" s="17" t="s">
        <v>201</v>
      </c>
      <c r="D300" s="2" t="s">
        <v>200</v>
      </c>
      <c r="E300" s="17"/>
      <c r="G300" s="18">
        <v>12.809441893292034</v>
      </c>
      <c r="H300" s="18">
        <v>100</v>
      </c>
      <c r="I300" s="18"/>
      <c r="J300" s="18"/>
      <c r="K300" s="18"/>
    </row>
    <row r="301" spans="1:11" x14ac:dyDescent="0.2">
      <c r="A301" s="3" t="s">
        <v>34</v>
      </c>
      <c r="B301" s="3" t="s">
        <v>537</v>
      </c>
      <c r="C301" s="6"/>
      <c r="D301" s="6"/>
      <c r="E301" s="17"/>
      <c r="G301" s="8"/>
      <c r="H301" s="8"/>
      <c r="I301" s="8"/>
      <c r="J301" s="8"/>
      <c r="K301" s="8"/>
    </row>
    <row r="302" spans="1:11" x14ac:dyDescent="0.2">
      <c r="A302" s="11" t="s">
        <v>93</v>
      </c>
      <c r="B302" s="11" t="s">
        <v>538</v>
      </c>
      <c r="C302" s="12"/>
      <c r="D302" s="7" t="s">
        <v>380</v>
      </c>
      <c r="E302" s="20" t="s">
        <v>392</v>
      </c>
      <c r="G302" s="13"/>
      <c r="H302" s="13"/>
      <c r="I302" s="13"/>
      <c r="J302" s="13"/>
      <c r="K302" s="13"/>
    </row>
    <row r="303" spans="1:11" s="16" customFormat="1" ht="15" x14ac:dyDescent="0.25">
      <c r="A303" s="3" t="s">
        <v>93</v>
      </c>
      <c r="B303" s="3" t="s">
        <v>538</v>
      </c>
      <c r="C303" s="14" t="s">
        <v>202</v>
      </c>
      <c r="D303" s="15" t="s">
        <v>203</v>
      </c>
      <c r="G303" s="1">
        <v>30100207.290000007</v>
      </c>
      <c r="H303" s="1">
        <v>193464363.25</v>
      </c>
      <c r="I303" s="1">
        <v>116571084</v>
      </c>
      <c r="J303" s="1">
        <v>10959326.16</v>
      </c>
      <c r="K303" s="1">
        <v>320994773.41000003</v>
      </c>
    </row>
    <row r="304" spans="1:11" x14ac:dyDescent="0.2">
      <c r="A304" s="3" t="s">
        <v>93</v>
      </c>
      <c r="B304" s="3" t="s">
        <v>538</v>
      </c>
      <c r="C304" s="6" t="s">
        <v>202</v>
      </c>
      <c r="D304" s="6" t="s">
        <v>698</v>
      </c>
      <c r="E304" s="17"/>
      <c r="F304" s="17">
        <v>13137.8</v>
      </c>
      <c r="G304" s="8">
        <v>2291.1147444777671</v>
      </c>
      <c r="H304" s="8">
        <v>14725.780819467491</v>
      </c>
      <c r="I304" s="8">
        <v>8872.9531580629937</v>
      </c>
      <c r="J304" s="8">
        <v>834.18275205894452</v>
      </c>
      <c r="K304" s="8">
        <v>24432.916729589433</v>
      </c>
    </row>
    <row r="305" spans="1:11" x14ac:dyDescent="0.2">
      <c r="A305" s="3" t="s">
        <v>93</v>
      </c>
      <c r="B305" s="3" t="s">
        <v>538</v>
      </c>
      <c r="C305" s="6" t="s">
        <v>202</v>
      </c>
      <c r="D305" s="6" t="s">
        <v>699</v>
      </c>
      <c r="E305" s="17"/>
      <c r="F305" s="17">
        <v>13002</v>
      </c>
      <c r="G305" s="8">
        <v>2315.0444000922939</v>
      </c>
      <c r="H305" s="8">
        <v>14879.584929241655</v>
      </c>
      <c r="I305" s="8">
        <v>8965.6271342870332</v>
      </c>
      <c r="J305" s="8">
        <v>842.89541301338261</v>
      </c>
      <c r="K305" s="8">
        <v>24688.107476542071</v>
      </c>
    </row>
    <row r="306" spans="1:11" s="19" customFormat="1" x14ac:dyDescent="0.2">
      <c r="A306" s="3" t="s">
        <v>93</v>
      </c>
      <c r="B306" s="3" t="s">
        <v>538</v>
      </c>
      <c r="C306" s="17" t="s">
        <v>201</v>
      </c>
      <c r="D306" s="2" t="s">
        <v>200</v>
      </c>
      <c r="E306" s="17"/>
      <c r="G306" s="18">
        <v>15.558528084629048</v>
      </c>
      <c r="H306" s="18">
        <v>100</v>
      </c>
      <c r="I306" s="18"/>
      <c r="J306" s="18"/>
      <c r="K306" s="18"/>
    </row>
    <row r="307" spans="1:11" x14ac:dyDescent="0.2">
      <c r="A307" s="3" t="s">
        <v>93</v>
      </c>
      <c r="B307" s="3" t="s">
        <v>538</v>
      </c>
      <c r="C307" s="6"/>
      <c r="D307" s="6"/>
      <c r="E307" s="17"/>
      <c r="G307" s="8"/>
      <c r="H307" s="8"/>
      <c r="I307" s="8"/>
      <c r="J307" s="8"/>
      <c r="K307" s="8"/>
    </row>
    <row r="308" spans="1:11" x14ac:dyDescent="0.2">
      <c r="A308" s="11" t="s">
        <v>167</v>
      </c>
      <c r="B308" s="11" t="s">
        <v>539</v>
      </c>
      <c r="C308" s="12"/>
      <c r="D308" s="7" t="s">
        <v>380</v>
      </c>
      <c r="E308" s="20" t="s">
        <v>391</v>
      </c>
      <c r="G308" s="13"/>
      <c r="H308" s="13"/>
      <c r="I308" s="13"/>
      <c r="J308" s="13"/>
      <c r="K308" s="13"/>
    </row>
    <row r="309" spans="1:11" s="16" customFormat="1" ht="15" x14ac:dyDescent="0.25">
      <c r="A309" s="3" t="s">
        <v>167</v>
      </c>
      <c r="B309" s="3" t="s">
        <v>539</v>
      </c>
      <c r="C309" s="14" t="s">
        <v>202</v>
      </c>
      <c r="D309" s="15" t="s">
        <v>203</v>
      </c>
      <c r="G309" s="1">
        <v>15197686.060000001</v>
      </c>
      <c r="H309" s="1">
        <v>122793360.47999999</v>
      </c>
      <c r="I309" s="1">
        <v>1270000</v>
      </c>
      <c r="J309" s="1">
        <v>0</v>
      </c>
      <c r="K309" s="1">
        <v>124063360.47999999</v>
      </c>
    </row>
    <row r="310" spans="1:11" x14ac:dyDescent="0.2">
      <c r="A310" s="3" t="s">
        <v>167</v>
      </c>
      <c r="B310" s="3" t="s">
        <v>539</v>
      </c>
      <c r="C310" s="6" t="s">
        <v>202</v>
      </c>
      <c r="D310" s="6" t="s">
        <v>698</v>
      </c>
      <c r="E310" s="17"/>
      <c r="F310" s="17">
        <v>9200.1</v>
      </c>
      <c r="G310" s="8">
        <v>1651.904442343018</v>
      </c>
      <c r="H310" s="8">
        <v>13346.959324355168</v>
      </c>
      <c r="I310" s="8">
        <v>138.04197780458907</v>
      </c>
      <c r="J310" s="8">
        <v>0</v>
      </c>
      <c r="K310" s="8">
        <v>13485.001302159757</v>
      </c>
    </row>
    <row r="311" spans="1:11" x14ac:dyDescent="0.2">
      <c r="A311" s="3" t="s">
        <v>167</v>
      </c>
      <c r="B311" s="3" t="s">
        <v>539</v>
      </c>
      <c r="C311" s="6" t="s">
        <v>202</v>
      </c>
      <c r="D311" s="6" t="s">
        <v>699</v>
      </c>
      <c r="E311" s="17"/>
      <c r="F311" s="17">
        <v>9370</v>
      </c>
      <c r="G311" s="8">
        <v>1621.9515538954111</v>
      </c>
      <c r="H311" s="8">
        <v>13104.947756670223</v>
      </c>
      <c r="I311" s="8">
        <v>135.53895410885806</v>
      </c>
      <c r="J311" s="8">
        <v>0</v>
      </c>
      <c r="K311" s="8">
        <v>13240.486710779081</v>
      </c>
    </row>
    <row r="312" spans="1:11" s="19" customFormat="1" x14ac:dyDescent="0.2">
      <c r="A312" s="3" t="s">
        <v>167</v>
      </c>
      <c r="B312" s="3" t="s">
        <v>539</v>
      </c>
      <c r="C312" s="17" t="s">
        <v>201</v>
      </c>
      <c r="D312" s="2" t="s">
        <v>200</v>
      </c>
      <c r="E312" s="17"/>
      <c r="G312" s="18">
        <v>12.376635023744081</v>
      </c>
      <c r="H312" s="18">
        <v>100</v>
      </c>
      <c r="I312" s="18"/>
      <c r="J312" s="18"/>
      <c r="K312" s="18"/>
    </row>
    <row r="313" spans="1:11" x14ac:dyDescent="0.2">
      <c r="A313" s="3" t="s">
        <v>167</v>
      </c>
      <c r="B313" s="3" t="s">
        <v>539</v>
      </c>
      <c r="C313" s="6"/>
      <c r="D313" s="6"/>
      <c r="E313" s="17"/>
      <c r="G313" s="8"/>
      <c r="H313" s="8"/>
      <c r="I313" s="8"/>
      <c r="J313" s="8"/>
      <c r="K313" s="8"/>
    </row>
    <row r="314" spans="1:11" x14ac:dyDescent="0.2">
      <c r="A314" s="11" t="s">
        <v>13</v>
      </c>
      <c r="B314" s="11" t="s">
        <v>540</v>
      </c>
      <c r="C314" s="12"/>
      <c r="D314" s="7" t="s">
        <v>380</v>
      </c>
      <c r="E314" s="20" t="s">
        <v>390</v>
      </c>
      <c r="G314" s="13"/>
      <c r="H314" s="13"/>
      <c r="I314" s="13"/>
      <c r="J314" s="13"/>
      <c r="K314" s="13"/>
    </row>
    <row r="315" spans="1:11" s="16" customFormat="1" ht="15" x14ac:dyDescent="0.25">
      <c r="A315" s="3" t="s">
        <v>13</v>
      </c>
      <c r="B315" s="3" t="s">
        <v>540</v>
      </c>
      <c r="C315" s="14" t="s">
        <v>202</v>
      </c>
      <c r="D315" s="15" t="s">
        <v>203</v>
      </c>
      <c r="G315" s="1">
        <v>48228147.590000004</v>
      </c>
      <c r="H315" s="1">
        <v>128838692.91</v>
      </c>
      <c r="I315" s="1">
        <v>0</v>
      </c>
      <c r="J315" s="1">
        <v>979625</v>
      </c>
      <c r="K315" s="1">
        <v>129818317.91</v>
      </c>
    </row>
    <row r="316" spans="1:11" x14ac:dyDescent="0.2">
      <c r="A316" s="3" t="s">
        <v>13</v>
      </c>
      <c r="B316" s="3" t="s">
        <v>540</v>
      </c>
      <c r="C316" s="6" t="s">
        <v>202</v>
      </c>
      <c r="D316" s="6" t="s">
        <v>698</v>
      </c>
      <c r="E316" s="17"/>
      <c r="F316" s="17">
        <v>8183</v>
      </c>
      <c r="G316" s="8">
        <v>5893.7000598802397</v>
      </c>
      <c r="H316" s="8">
        <v>15744.677124526457</v>
      </c>
      <c r="I316" s="8">
        <v>0</v>
      </c>
      <c r="J316" s="8">
        <v>119.71465232799707</v>
      </c>
      <c r="K316" s="8">
        <v>15864.391776854454</v>
      </c>
    </row>
    <row r="317" spans="1:11" x14ac:dyDescent="0.2">
      <c r="A317" s="3" t="s">
        <v>13</v>
      </c>
      <c r="B317" s="3" t="s">
        <v>540</v>
      </c>
      <c r="C317" s="6" t="s">
        <v>202</v>
      </c>
      <c r="D317" s="6" t="s">
        <v>699</v>
      </c>
      <c r="E317" s="17"/>
      <c r="F317" s="17">
        <v>8302</v>
      </c>
      <c r="G317" s="8">
        <v>5809.2203794266443</v>
      </c>
      <c r="H317" s="8">
        <v>15518.994568778608</v>
      </c>
      <c r="I317" s="8">
        <v>0</v>
      </c>
      <c r="J317" s="8">
        <v>117.99867501806794</v>
      </c>
      <c r="K317" s="8">
        <v>15636.993243796675</v>
      </c>
    </row>
    <row r="318" spans="1:11" s="19" customFormat="1" x14ac:dyDescent="0.2">
      <c r="A318" s="3" t="s">
        <v>13</v>
      </c>
      <c r="B318" s="3" t="s">
        <v>540</v>
      </c>
      <c r="C318" s="17" t="s">
        <v>201</v>
      </c>
      <c r="D318" s="2" t="s">
        <v>200</v>
      </c>
      <c r="E318" s="17"/>
      <c r="G318" s="18">
        <v>37.432968699620133</v>
      </c>
      <c r="H318" s="18">
        <v>100</v>
      </c>
      <c r="I318" s="18"/>
      <c r="J318" s="18"/>
      <c r="K318" s="18"/>
    </row>
    <row r="319" spans="1:11" x14ac:dyDescent="0.2">
      <c r="A319" s="3" t="s">
        <v>13</v>
      </c>
      <c r="B319" s="3" t="s">
        <v>540</v>
      </c>
      <c r="C319" s="6"/>
      <c r="D319" s="6"/>
      <c r="E319" s="17"/>
      <c r="G319" s="8"/>
      <c r="H319" s="8"/>
      <c r="I319" s="8"/>
      <c r="J319" s="8"/>
      <c r="K319" s="8"/>
    </row>
    <row r="320" spans="1:11" x14ac:dyDescent="0.2">
      <c r="A320" s="11" t="s">
        <v>0</v>
      </c>
      <c r="B320" s="11" t="s">
        <v>541</v>
      </c>
      <c r="C320" s="12"/>
      <c r="D320" s="7" t="s">
        <v>380</v>
      </c>
      <c r="E320" s="20" t="s">
        <v>389</v>
      </c>
      <c r="G320" s="13"/>
      <c r="H320" s="13"/>
      <c r="I320" s="13"/>
      <c r="J320" s="13"/>
      <c r="K320" s="13"/>
    </row>
    <row r="321" spans="1:11" s="16" customFormat="1" ht="15" x14ac:dyDescent="0.25">
      <c r="A321" s="3" t="s">
        <v>0</v>
      </c>
      <c r="B321" s="3" t="s">
        <v>541</v>
      </c>
      <c r="C321" s="14" t="s">
        <v>202</v>
      </c>
      <c r="D321" s="15" t="s">
        <v>203</v>
      </c>
      <c r="G321" s="1">
        <v>48265756.919999987</v>
      </c>
      <c r="H321" s="1">
        <v>404073992.17999995</v>
      </c>
      <c r="I321" s="1">
        <v>0</v>
      </c>
      <c r="J321" s="1">
        <v>0</v>
      </c>
      <c r="K321" s="1">
        <v>404073992.17999995</v>
      </c>
    </row>
    <row r="322" spans="1:11" x14ac:dyDescent="0.2">
      <c r="A322" s="3" t="s">
        <v>0</v>
      </c>
      <c r="B322" s="3" t="s">
        <v>541</v>
      </c>
      <c r="C322" s="6" t="s">
        <v>202</v>
      </c>
      <c r="D322" s="6" t="s">
        <v>698</v>
      </c>
      <c r="E322" s="17"/>
      <c r="F322" s="17">
        <v>25130.94</v>
      </c>
      <c r="G322" s="8">
        <v>1920.571093639951</v>
      </c>
      <c r="H322" s="8">
        <v>16078.745648988855</v>
      </c>
      <c r="I322" s="8">
        <v>0</v>
      </c>
      <c r="J322" s="8">
        <v>0</v>
      </c>
      <c r="K322" s="8">
        <v>16078.745648988855</v>
      </c>
    </row>
    <row r="323" spans="1:11" x14ac:dyDescent="0.2">
      <c r="A323" s="3" t="s">
        <v>0</v>
      </c>
      <c r="B323" s="3" t="s">
        <v>541</v>
      </c>
      <c r="C323" s="6" t="s">
        <v>202</v>
      </c>
      <c r="D323" s="6" t="s">
        <v>699</v>
      </c>
      <c r="E323" s="17"/>
      <c r="F323" s="17">
        <v>23366</v>
      </c>
      <c r="G323" s="8">
        <v>2065.6405426688343</v>
      </c>
      <c r="H323" s="8">
        <v>17293.246262946159</v>
      </c>
      <c r="I323" s="8">
        <v>0</v>
      </c>
      <c r="J323" s="8">
        <v>0</v>
      </c>
      <c r="K323" s="8">
        <v>17293.246262946159</v>
      </c>
    </row>
    <row r="324" spans="1:11" s="19" customFormat="1" x14ac:dyDescent="0.2">
      <c r="A324" s="3" t="s">
        <v>0</v>
      </c>
      <c r="B324" s="3" t="s">
        <v>541</v>
      </c>
      <c r="C324" s="17" t="s">
        <v>201</v>
      </c>
      <c r="D324" s="2" t="s">
        <v>200</v>
      </c>
      <c r="E324" s="17"/>
      <c r="G324" s="18">
        <v>11.944781860273597</v>
      </c>
      <c r="H324" s="18">
        <v>100</v>
      </c>
      <c r="I324" s="18"/>
      <c r="J324" s="18"/>
      <c r="K324" s="18"/>
    </row>
    <row r="325" spans="1:11" x14ac:dyDescent="0.2">
      <c r="A325" s="3" t="s">
        <v>0</v>
      </c>
      <c r="B325" s="3" t="s">
        <v>541</v>
      </c>
      <c r="C325" s="6"/>
      <c r="D325" s="6"/>
      <c r="E325" s="17"/>
      <c r="G325" s="8"/>
      <c r="H325" s="8"/>
      <c r="I325" s="8"/>
      <c r="J325" s="8"/>
      <c r="K325" s="8"/>
    </row>
    <row r="326" spans="1:11" x14ac:dyDescent="0.2">
      <c r="A326" s="11" t="s">
        <v>132</v>
      </c>
      <c r="B326" s="11" t="s">
        <v>542</v>
      </c>
      <c r="C326" s="12"/>
      <c r="D326" s="7" t="s">
        <v>380</v>
      </c>
      <c r="E326" s="20" t="s">
        <v>388</v>
      </c>
      <c r="G326" s="13"/>
      <c r="H326" s="13"/>
      <c r="I326" s="13"/>
      <c r="J326" s="13"/>
      <c r="K326" s="13"/>
    </row>
    <row r="327" spans="1:11" s="16" customFormat="1" ht="15" x14ac:dyDescent="0.25">
      <c r="A327" s="3" t="s">
        <v>132</v>
      </c>
      <c r="B327" s="3" t="s">
        <v>542</v>
      </c>
      <c r="C327" s="14" t="s">
        <v>202</v>
      </c>
      <c r="D327" s="15" t="s">
        <v>203</v>
      </c>
      <c r="G327" s="1">
        <v>4112151.27</v>
      </c>
      <c r="H327" s="1">
        <v>55355996.119999997</v>
      </c>
      <c r="I327" s="1">
        <v>0</v>
      </c>
      <c r="J327" s="1">
        <v>0</v>
      </c>
      <c r="K327" s="1">
        <v>55355996.119999997</v>
      </c>
    </row>
    <row r="328" spans="1:11" x14ac:dyDescent="0.2">
      <c r="A328" s="3" t="s">
        <v>132</v>
      </c>
      <c r="B328" s="3" t="s">
        <v>542</v>
      </c>
      <c r="C328" s="6" t="s">
        <v>202</v>
      </c>
      <c r="D328" s="6" t="s">
        <v>698</v>
      </c>
      <c r="E328" s="17"/>
      <c r="F328" s="17">
        <v>3680</v>
      </c>
      <c r="G328" s="8">
        <v>1117.4324103260869</v>
      </c>
      <c r="H328" s="8">
        <v>15042.390249999999</v>
      </c>
      <c r="I328" s="8">
        <v>0</v>
      </c>
      <c r="J328" s="8">
        <v>0</v>
      </c>
      <c r="K328" s="8">
        <v>15042.390249999999</v>
      </c>
    </row>
    <row r="329" spans="1:11" x14ac:dyDescent="0.2">
      <c r="A329" s="3" t="s">
        <v>132</v>
      </c>
      <c r="B329" s="3" t="s">
        <v>542</v>
      </c>
      <c r="C329" s="6" t="s">
        <v>202</v>
      </c>
      <c r="D329" s="6" t="s">
        <v>699</v>
      </c>
      <c r="E329" s="17"/>
      <c r="F329" s="17">
        <v>3641</v>
      </c>
      <c r="G329" s="8">
        <v>1129.4016121944521</v>
      </c>
      <c r="H329" s="8">
        <v>15203.514452073605</v>
      </c>
      <c r="I329" s="8">
        <v>0</v>
      </c>
      <c r="J329" s="8">
        <v>0</v>
      </c>
      <c r="K329" s="8">
        <v>15203.514452073605</v>
      </c>
    </row>
    <row r="330" spans="1:11" s="19" customFormat="1" x14ac:dyDescent="0.2">
      <c r="A330" s="3" t="s">
        <v>132</v>
      </c>
      <c r="B330" s="3" t="s">
        <v>542</v>
      </c>
      <c r="C330" s="17" t="s">
        <v>201</v>
      </c>
      <c r="D330" s="2" t="s">
        <v>200</v>
      </c>
      <c r="E330" s="17"/>
      <c r="G330" s="18">
        <v>7.4285561786039098</v>
      </c>
      <c r="H330" s="18">
        <v>100</v>
      </c>
      <c r="I330" s="18"/>
      <c r="J330" s="18"/>
      <c r="K330" s="18"/>
    </row>
    <row r="331" spans="1:11" x14ac:dyDescent="0.2">
      <c r="A331" s="3" t="s">
        <v>132</v>
      </c>
      <c r="B331" s="3" t="s">
        <v>542</v>
      </c>
      <c r="C331" s="6"/>
      <c r="D331" s="6"/>
      <c r="E331" s="17"/>
      <c r="G331" s="8"/>
      <c r="H331" s="8"/>
      <c r="I331" s="8"/>
      <c r="J331" s="8"/>
      <c r="K331" s="8"/>
    </row>
    <row r="332" spans="1:11" x14ac:dyDescent="0.2">
      <c r="A332" s="11" t="s">
        <v>136</v>
      </c>
      <c r="B332" s="11" t="s">
        <v>543</v>
      </c>
      <c r="C332" s="12"/>
      <c r="D332" s="7" t="s">
        <v>380</v>
      </c>
      <c r="E332" s="20" t="s">
        <v>387</v>
      </c>
      <c r="G332" s="13"/>
      <c r="H332" s="13"/>
      <c r="I332" s="13"/>
      <c r="J332" s="13"/>
      <c r="K332" s="13"/>
    </row>
    <row r="333" spans="1:11" s="16" customFormat="1" ht="15" x14ac:dyDescent="0.25">
      <c r="A333" s="3" t="s">
        <v>136</v>
      </c>
      <c r="B333" s="3" t="s">
        <v>543</v>
      </c>
      <c r="C333" s="14" t="s">
        <v>202</v>
      </c>
      <c r="D333" s="15" t="s">
        <v>203</v>
      </c>
      <c r="G333" s="1">
        <v>1926172.68</v>
      </c>
      <c r="H333" s="1">
        <v>20801500.02</v>
      </c>
      <c r="I333" s="1">
        <v>0</v>
      </c>
      <c r="J333" s="1">
        <v>4070000</v>
      </c>
      <c r="K333" s="1">
        <v>24871500.02</v>
      </c>
    </row>
    <row r="334" spans="1:11" x14ac:dyDescent="0.2">
      <c r="A334" s="3" t="s">
        <v>136</v>
      </c>
      <c r="B334" s="3" t="s">
        <v>543</v>
      </c>
      <c r="C334" s="6" t="s">
        <v>202</v>
      </c>
      <c r="D334" s="6" t="s">
        <v>698</v>
      </c>
      <c r="E334" s="17"/>
      <c r="F334" s="17">
        <v>1370.3</v>
      </c>
      <c r="G334" s="8">
        <v>1405.6576516091368</v>
      </c>
      <c r="H334" s="8">
        <v>15180.252514048019</v>
      </c>
      <c r="I334" s="8">
        <v>0</v>
      </c>
      <c r="J334" s="8">
        <v>2970.1525213456907</v>
      </c>
      <c r="K334" s="8">
        <v>18150.405035393709</v>
      </c>
    </row>
    <row r="335" spans="1:11" x14ac:dyDescent="0.2">
      <c r="A335" s="3" t="s">
        <v>136</v>
      </c>
      <c r="B335" s="3" t="s">
        <v>543</v>
      </c>
      <c r="C335" s="6" t="s">
        <v>202</v>
      </c>
      <c r="D335" s="6" t="s">
        <v>699</v>
      </c>
      <c r="E335" s="17"/>
      <c r="F335" s="17">
        <v>1329</v>
      </c>
      <c r="G335" s="8">
        <v>1449.3398645598193</v>
      </c>
      <c r="H335" s="8">
        <v>15651.993995485327</v>
      </c>
      <c r="I335" s="8">
        <v>0</v>
      </c>
      <c r="J335" s="8">
        <v>3062.4529721595186</v>
      </c>
      <c r="K335" s="8">
        <v>18714.446967644846</v>
      </c>
    </row>
    <row r="336" spans="1:11" s="19" customFormat="1" x14ac:dyDescent="0.2">
      <c r="A336" s="3" t="s">
        <v>136</v>
      </c>
      <c r="B336" s="3" t="s">
        <v>543</v>
      </c>
      <c r="C336" s="17" t="s">
        <v>201</v>
      </c>
      <c r="D336" s="2" t="s">
        <v>200</v>
      </c>
      <c r="E336" s="17"/>
      <c r="G336" s="18">
        <v>9.2597777955822629</v>
      </c>
      <c r="H336" s="18">
        <v>100</v>
      </c>
      <c r="I336" s="18"/>
      <c r="J336" s="18"/>
      <c r="K336" s="18"/>
    </row>
    <row r="337" spans="1:11" x14ac:dyDescent="0.2">
      <c r="A337" s="3" t="s">
        <v>136</v>
      </c>
      <c r="B337" s="3" t="s">
        <v>543</v>
      </c>
      <c r="C337" s="6"/>
      <c r="D337" s="6"/>
      <c r="E337" s="17"/>
      <c r="G337" s="8"/>
      <c r="H337" s="8"/>
      <c r="I337" s="8"/>
      <c r="J337" s="8"/>
      <c r="K337" s="8"/>
    </row>
    <row r="338" spans="1:11" x14ac:dyDescent="0.2">
      <c r="A338" s="11" t="s">
        <v>151</v>
      </c>
      <c r="B338" s="11" t="s">
        <v>544</v>
      </c>
      <c r="C338" s="12"/>
      <c r="D338" s="7" t="s">
        <v>380</v>
      </c>
      <c r="E338" s="20" t="s">
        <v>386</v>
      </c>
      <c r="G338" s="13"/>
      <c r="H338" s="13"/>
      <c r="I338" s="13"/>
      <c r="J338" s="13"/>
      <c r="K338" s="13"/>
    </row>
    <row r="339" spans="1:11" s="16" customFormat="1" ht="15" x14ac:dyDescent="0.25">
      <c r="A339" s="3" t="s">
        <v>151</v>
      </c>
      <c r="B339" s="3" t="s">
        <v>544</v>
      </c>
      <c r="C339" s="14" t="s">
        <v>202</v>
      </c>
      <c r="D339" s="15" t="s">
        <v>203</v>
      </c>
      <c r="G339" s="1">
        <v>23907993.129999995</v>
      </c>
      <c r="H339" s="1">
        <v>346489456.21999997</v>
      </c>
      <c r="I339" s="1">
        <v>18763170.899999999</v>
      </c>
      <c r="J339" s="1">
        <v>23763921.550000001</v>
      </c>
      <c r="K339" s="1">
        <v>389016548.66999996</v>
      </c>
    </row>
    <row r="340" spans="1:11" x14ac:dyDescent="0.2">
      <c r="A340" s="3" t="s">
        <v>151</v>
      </c>
      <c r="B340" s="3" t="s">
        <v>544</v>
      </c>
      <c r="C340" s="6" t="s">
        <v>202</v>
      </c>
      <c r="D340" s="6" t="s">
        <v>698</v>
      </c>
      <c r="E340" s="17"/>
      <c r="F340" s="17">
        <v>25495.1</v>
      </c>
      <c r="G340" s="8">
        <v>937.7485528591767</v>
      </c>
      <c r="H340" s="8">
        <v>13590.43330757675</v>
      </c>
      <c r="I340" s="8">
        <v>735.95204176488812</v>
      </c>
      <c r="J340" s="8">
        <v>932.09760110766388</v>
      </c>
      <c r="K340" s="8">
        <v>15258.482950449301</v>
      </c>
    </row>
    <row r="341" spans="1:11" x14ac:dyDescent="0.2">
      <c r="A341" s="3" t="s">
        <v>151</v>
      </c>
      <c r="B341" s="3" t="s">
        <v>544</v>
      </c>
      <c r="C341" s="6" t="s">
        <v>202</v>
      </c>
      <c r="D341" s="6" t="s">
        <v>699</v>
      </c>
      <c r="E341" s="17"/>
      <c r="F341" s="17">
        <v>26400</v>
      </c>
      <c r="G341" s="8">
        <v>905.60580037878765</v>
      </c>
      <c r="H341" s="8">
        <v>13124.600614393938</v>
      </c>
      <c r="I341" s="8">
        <v>710.72617045454535</v>
      </c>
      <c r="J341" s="8">
        <v>900.14854356060607</v>
      </c>
      <c r="K341" s="8">
        <v>14735.475328409089</v>
      </c>
    </row>
    <row r="342" spans="1:11" s="19" customFormat="1" x14ac:dyDescent="0.2">
      <c r="A342" s="3" t="s">
        <v>151</v>
      </c>
      <c r="B342" s="3" t="s">
        <v>544</v>
      </c>
      <c r="C342" s="17" t="s">
        <v>201</v>
      </c>
      <c r="D342" s="2" t="s">
        <v>200</v>
      </c>
      <c r="E342" s="17"/>
      <c r="G342" s="18">
        <v>6.9000636818281293</v>
      </c>
      <c r="H342" s="18">
        <v>100</v>
      </c>
      <c r="I342" s="18"/>
      <c r="J342" s="18"/>
      <c r="K342" s="18"/>
    </row>
    <row r="343" spans="1:11" x14ac:dyDescent="0.2">
      <c r="A343" s="3" t="s">
        <v>151</v>
      </c>
      <c r="B343" s="3" t="s">
        <v>544</v>
      </c>
      <c r="C343" s="6"/>
      <c r="D343" s="6"/>
      <c r="E343" s="17"/>
      <c r="G343" s="8"/>
      <c r="H343" s="8"/>
      <c r="I343" s="8"/>
      <c r="J343" s="8"/>
      <c r="K343" s="8"/>
    </row>
    <row r="344" spans="1:11" x14ac:dyDescent="0.2">
      <c r="A344" s="11" t="s">
        <v>128</v>
      </c>
      <c r="B344" s="11" t="s">
        <v>545</v>
      </c>
      <c r="C344" s="12"/>
      <c r="D344" s="7" t="s">
        <v>380</v>
      </c>
      <c r="E344" s="20" t="s">
        <v>385</v>
      </c>
      <c r="G344" s="13"/>
      <c r="H344" s="13"/>
      <c r="I344" s="13"/>
      <c r="J344" s="13"/>
      <c r="K344" s="13"/>
    </row>
    <row r="345" spans="1:11" s="16" customFormat="1" ht="15" x14ac:dyDescent="0.25">
      <c r="A345" s="3" t="s">
        <v>128</v>
      </c>
      <c r="B345" s="3" t="s">
        <v>545</v>
      </c>
      <c r="C345" s="14" t="s">
        <v>202</v>
      </c>
      <c r="D345" s="15" t="s">
        <v>203</v>
      </c>
      <c r="G345" s="1">
        <v>1908571.37</v>
      </c>
      <c r="H345" s="1">
        <v>13487572.890000001</v>
      </c>
      <c r="I345" s="1">
        <v>0</v>
      </c>
      <c r="J345" s="1">
        <v>5088000</v>
      </c>
      <c r="K345" s="1">
        <v>18575572.890000001</v>
      </c>
    </row>
    <row r="346" spans="1:11" x14ac:dyDescent="0.2">
      <c r="A346" s="3" t="s">
        <v>128</v>
      </c>
      <c r="B346" s="3" t="s">
        <v>545</v>
      </c>
      <c r="C346" s="6" t="s">
        <v>202</v>
      </c>
      <c r="D346" s="6" t="s">
        <v>698</v>
      </c>
      <c r="E346" s="17"/>
      <c r="F346" s="17">
        <v>1032.8</v>
      </c>
      <c r="G346" s="8">
        <v>1847.9583365608057</v>
      </c>
      <c r="H346" s="8">
        <v>13059.230141363285</v>
      </c>
      <c r="I346" s="8">
        <v>0</v>
      </c>
      <c r="J346" s="8">
        <v>4926.4136328427576</v>
      </c>
      <c r="K346" s="8">
        <v>17985.643774206044</v>
      </c>
    </row>
    <row r="347" spans="1:11" x14ac:dyDescent="0.2">
      <c r="A347" s="3" t="s">
        <v>128</v>
      </c>
      <c r="B347" s="3" t="s">
        <v>545</v>
      </c>
      <c r="C347" s="6" t="s">
        <v>202</v>
      </c>
      <c r="D347" s="6" t="s">
        <v>699</v>
      </c>
      <c r="E347" s="17"/>
      <c r="F347" s="17">
        <v>1002</v>
      </c>
      <c r="G347" s="8">
        <v>1904.7618463073854</v>
      </c>
      <c r="H347" s="8">
        <v>13460.651586826349</v>
      </c>
      <c r="I347" s="8">
        <v>0</v>
      </c>
      <c r="J347" s="8">
        <v>5077.8443113772455</v>
      </c>
      <c r="K347" s="8">
        <v>18538.495898203593</v>
      </c>
    </row>
    <row r="348" spans="1:11" s="19" customFormat="1" x14ac:dyDescent="0.2">
      <c r="A348" s="3" t="s">
        <v>128</v>
      </c>
      <c r="B348" s="3" t="s">
        <v>545</v>
      </c>
      <c r="C348" s="17" t="s">
        <v>201</v>
      </c>
      <c r="D348" s="2" t="s">
        <v>200</v>
      </c>
      <c r="E348" s="17"/>
      <c r="G348" s="18">
        <v>14.150591700713322</v>
      </c>
      <c r="H348" s="18">
        <v>100</v>
      </c>
      <c r="I348" s="18"/>
      <c r="J348" s="18"/>
      <c r="K348" s="18"/>
    </row>
    <row r="349" spans="1:11" x14ac:dyDescent="0.2">
      <c r="A349" s="3" t="s">
        <v>128</v>
      </c>
      <c r="B349" s="3" t="s">
        <v>545</v>
      </c>
      <c r="C349" s="6"/>
      <c r="D349" s="6"/>
      <c r="E349" s="17"/>
      <c r="G349" s="8"/>
      <c r="H349" s="8"/>
      <c r="I349" s="8"/>
      <c r="J349" s="8"/>
      <c r="K349" s="8"/>
    </row>
    <row r="350" spans="1:11" x14ac:dyDescent="0.2">
      <c r="A350" s="11" t="s">
        <v>183</v>
      </c>
      <c r="B350" s="11" t="s">
        <v>546</v>
      </c>
      <c r="C350" s="12"/>
      <c r="D350" s="7" t="s">
        <v>380</v>
      </c>
      <c r="E350" s="20" t="s">
        <v>384</v>
      </c>
      <c r="G350" s="13"/>
      <c r="H350" s="13"/>
      <c r="I350" s="13"/>
      <c r="J350" s="13"/>
      <c r="K350" s="13"/>
    </row>
    <row r="351" spans="1:11" s="16" customFormat="1" ht="15" x14ac:dyDescent="0.25">
      <c r="A351" s="3" t="s">
        <v>183</v>
      </c>
      <c r="B351" s="3" t="s">
        <v>546</v>
      </c>
      <c r="C351" s="14" t="s">
        <v>202</v>
      </c>
      <c r="D351" s="15" t="s">
        <v>203</v>
      </c>
      <c r="G351" s="1">
        <v>1024757.9799999997</v>
      </c>
      <c r="H351" s="1">
        <v>8567308.8499999996</v>
      </c>
      <c r="I351" s="1">
        <v>0</v>
      </c>
      <c r="J351" s="1">
        <v>0</v>
      </c>
      <c r="K351" s="1">
        <v>8567308.8499999996</v>
      </c>
    </row>
    <row r="352" spans="1:11" x14ac:dyDescent="0.2">
      <c r="A352" s="3" t="s">
        <v>183</v>
      </c>
      <c r="B352" s="3" t="s">
        <v>546</v>
      </c>
      <c r="C352" s="6" t="s">
        <v>202</v>
      </c>
      <c r="D352" s="6" t="s">
        <v>698</v>
      </c>
      <c r="E352" s="17"/>
      <c r="F352" s="17">
        <v>592.70000000000005</v>
      </c>
      <c r="G352" s="8">
        <v>1728.9657162139356</v>
      </c>
      <c r="H352" s="8">
        <v>14454.713767504638</v>
      </c>
      <c r="I352" s="8">
        <v>0</v>
      </c>
      <c r="J352" s="8">
        <v>0</v>
      </c>
      <c r="K352" s="8">
        <v>14454.713767504638</v>
      </c>
    </row>
    <row r="353" spans="1:11" x14ac:dyDescent="0.2">
      <c r="A353" s="3" t="s">
        <v>183</v>
      </c>
      <c r="B353" s="3" t="s">
        <v>546</v>
      </c>
      <c r="C353" s="6" t="s">
        <v>202</v>
      </c>
      <c r="D353" s="6" t="s">
        <v>699</v>
      </c>
      <c r="E353" s="17"/>
      <c r="F353" s="17">
        <v>614</v>
      </c>
      <c r="G353" s="8">
        <v>1668.9869381107487</v>
      </c>
      <c r="H353" s="8">
        <v>13953.27174267101</v>
      </c>
      <c r="I353" s="8">
        <v>0</v>
      </c>
      <c r="J353" s="8">
        <v>0</v>
      </c>
      <c r="K353" s="8">
        <v>13953.27174267101</v>
      </c>
    </row>
    <row r="354" spans="1:11" s="19" customFormat="1" x14ac:dyDescent="0.2">
      <c r="A354" s="3" t="s">
        <v>183</v>
      </c>
      <c r="B354" s="3" t="s">
        <v>546</v>
      </c>
      <c r="C354" s="17" t="s">
        <v>201</v>
      </c>
      <c r="D354" s="2" t="s">
        <v>200</v>
      </c>
      <c r="E354" s="17"/>
      <c r="G354" s="18">
        <v>11.961258756301284</v>
      </c>
      <c r="H354" s="18">
        <v>100</v>
      </c>
      <c r="I354" s="18"/>
      <c r="J354" s="18"/>
      <c r="K354" s="18"/>
    </row>
    <row r="355" spans="1:11" x14ac:dyDescent="0.2">
      <c r="A355" s="3" t="s">
        <v>183</v>
      </c>
      <c r="B355" s="3" t="s">
        <v>546</v>
      </c>
      <c r="C355" s="6"/>
      <c r="D355" s="6"/>
      <c r="E355" s="17"/>
      <c r="G355" s="8"/>
      <c r="H355" s="8"/>
      <c r="I355" s="8"/>
      <c r="J355" s="8"/>
      <c r="K355" s="8"/>
    </row>
    <row r="356" spans="1:11" x14ac:dyDescent="0.2">
      <c r="A356" s="11" t="s">
        <v>127</v>
      </c>
      <c r="B356" s="11" t="s">
        <v>547</v>
      </c>
      <c r="C356" s="12"/>
      <c r="D356" s="7" t="s">
        <v>380</v>
      </c>
      <c r="E356" s="20" t="s">
        <v>383</v>
      </c>
      <c r="G356" s="13"/>
      <c r="H356" s="13"/>
      <c r="I356" s="13"/>
      <c r="J356" s="13"/>
      <c r="K356" s="13"/>
    </row>
    <row r="357" spans="1:11" s="16" customFormat="1" ht="15" x14ac:dyDescent="0.25">
      <c r="A357" s="3" t="s">
        <v>127</v>
      </c>
      <c r="B357" s="3" t="s">
        <v>547</v>
      </c>
      <c r="C357" s="14" t="s">
        <v>202</v>
      </c>
      <c r="D357" s="15" t="s">
        <v>203</v>
      </c>
      <c r="G357" s="1">
        <v>622789.82000000007</v>
      </c>
      <c r="H357" s="1">
        <v>6337792.2700000005</v>
      </c>
      <c r="I357" s="1">
        <v>0</v>
      </c>
      <c r="J357" s="1">
        <v>0</v>
      </c>
      <c r="K357" s="1">
        <v>6337792.2700000005</v>
      </c>
    </row>
    <row r="358" spans="1:11" x14ac:dyDescent="0.2">
      <c r="A358" s="3" t="s">
        <v>127</v>
      </c>
      <c r="B358" s="3" t="s">
        <v>547</v>
      </c>
      <c r="C358" s="6" t="s">
        <v>202</v>
      </c>
      <c r="D358" s="6" t="s">
        <v>698</v>
      </c>
      <c r="E358" s="17"/>
      <c r="F358" s="17">
        <v>267</v>
      </c>
      <c r="G358" s="8">
        <v>2332.5461423220977</v>
      </c>
      <c r="H358" s="8">
        <v>23737.049700374533</v>
      </c>
      <c r="I358" s="8">
        <v>0</v>
      </c>
      <c r="J358" s="8">
        <v>0</v>
      </c>
      <c r="K358" s="8">
        <v>23737.049700374533</v>
      </c>
    </row>
    <row r="359" spans="1:11" x14ac:dyDescent="0.2">
      <c r="A359" s="3" t="s">
        <v>127</v>
      </c>
      <c r="B359" s="3" t="s">
        <v>547</v>
      </c>
      <c r="C359" s="6" t="s">
        <v>202</v>
      </c>
      <c r="D359" s="6" t="s">
        <v>699</v>
      </c>
      <c r="E359" s="17"/>
      <c r="F359" s="17">
        <v>283</v>
      </c>
      <c r="G359" s="8">
        <v>2200.6707420494704</v>
      </c>
      <c r="H359" s="8">
        <v>22395.025689045939</v>
      </c>
      <c r="I359" s="8">
        <v>0</v>
      </c>
      <c r="J359" s="8">
        <v>0</v>
      </c>
      <c r="K359" s="8">
        <v>22395.025689045939</v>
      </c>
    </row>
    <row r="360" spans="1:11" s="19" customFormat="1" x14ac:dyDescent="0.2">
      <c r="A360" s="3" t="s">
        <v>127</v>
      </c>
      <c r="B360" s="3" t="s">
        <v>547</v>
      </c>
      <c r="C360" s="17" t="s">
        <v>201</v>
      </c>
      <c r="D360" s="2" t="s">
        <v>200</v>
      </c>
      <c r="E360" s="17"/>
      <c r="G360" s="18">
        <v>9.8266051247526924</v>
      </c>
      <c r="H360" s="18">
        <v>100</v>
      </c>
      <c r="I360" s="18"/>
      <c r="J360" s="18"/>
      <c r="K360" s="18"/>
    </row>
    <row r="361" spans="1:11" x14ac:dyDescent="0.2">
      <c r="A361" s="3" t="s">
        <v>127</v>
      </c>
      <c r="B361" s="3" t="s">
        <v>547</v>
      </c>
      <c r="C361" s="6"/>
      <c r="D361" s="6"/>
      <c r="E361" s="17"/>
      <c r="G361" s="8"/>
      <c r="H361" s="8"/>
      <c r="I361" s="8"/>
      <c r="J361" s="8"/>
      <c r="K361" s="8"/>
    </row>
    <row r="362" spans="1:11" x14ac:dyDescent="0.2">
      <c r="A362" s="11" t="s">
        <v>55</v>
      </c>
      <c r="B362" s="11" t="s">
        <v>548</v>
      </c>
      <c r="C362" s="12"/>
      <c r="D362" s="7" t="s">
        <v>380</v>
      </c>
      <c r="E362" s="20" t="s">
        <v>382</v>
      </c>
      <c r="G362" s="13"/>
      <c r="H362" s="13"/>
      <c r="I362" s="13"/>
      <c r="J362" s="13"/>
      <c r="K362" s="13"/>
    </row>
    <row r="363" spans="1:11" s="16" customFormat="1" ht="15" x14ac:dyDescent="0.25">
      <c r="A363" s="3" t="s">
        <v>55</v>
      </c>
      <c r="B363" s="3" t="s">
        <v>548</v>
      </c>
      <c r="C363" s="14" t="s">
        <v>202</v>
      </c>
      <c r="D363" s="15" t="s">
        <v>203</v>
      </c>
      <c r="G363" s="1">
        <v>6239763.3200000012</v>
      </c>
      <c r="H363" s="1">
        <v>83647027.670000017</v>
      </c>
      <c r="I363" s="1">
        <v>0</v>
      </c>
      <c r="J363" s="1">
        <v>54111</v>
      </c>
      <c r="K363" s="1">
        <v>83701138.670000017</v>
      </c>
    </row>
    <row r="364" spans="1:11" x14ac:dyDescent="0.2">
      <c r="A364" s="3" t="s">
        <v>55</v>
      </c>
      <c r="B364" s="3" t="s">
        <v>548</v>
      </c>
      <c r="C364" s="6" t="s">
        <v>202</v>
      </c>
      <c r="D364" s="6" t="s">
        <v>698</v>
      </c>
      <c r="E364" s="17"/>
      <c r="F364" s="17">
        <v>6408.8</v>
      </c>
      <c r="G364" s="8">
        <v>973.62428535763343</v>
      </c>
      <c r="H364" s="8">
        <v>13051.901708588193</v>
      </c>
      <c r="I364" s="8">
        <v>0</v>
      </c>
      <c r="J364" s="8">
        <v>8.4432343028336039</v>
      </c>
      <c r="K364" s="8">
        <v>13060.344942891026</v>
      </c>
    </row>
    <row r="365" spans="1:11" x14ac:dyDescent="0.2">
      <c r="A365" s="3" t="s">
        <v>55</v>
      </c>
      <c r="B365" s="3" t="s">
        <v>548</v>
      </c>
      <c r="C365" s="6" t="s">
        <v>202</v>
      </c>
      <c r="D365" s="6" t="s">
        <v>699</v>
      </c>
      <c r="E365" s="17"/>
      <c r="F365" s="17">
        <v>6637</v>
      </c>
      <c r="G365" s="8">
        <v>940.14815729998509</v>
      </c>
      <c r="H365" s="8">
        <v>12603.138115112251</v>
      </c>
      <c r="I365" s="8">
        <v>0</v>
      </c>
      <c r="J365" s="8">
        <v>8.1529305409070361</v>
      </c>
      <c r="K365" s="8">
        <v>12611.291045653159</v>
      </c>
    </row>
    <row r="366" spans="1:11" s="19" customFormat="1" x14ac:dyDescent="0.2">
      <c r="A366" s="3" t="s">
        <v>55</v>
      </c>
      <c r="B366" s="3" t="s">
        <v>548</v>
      </c>
      <c r="C366" s="17" t="s">
        <v>201</v>
      </c>
      <c r="D366" s="2" t="s">
        <v>200</v>
      </c>
      <c r="E366" s="17"/>
      <c r="G366" s="18">
        <v>7.45963543930909</v>
      </c>
      <c r="H366" s="18">
        <v>100</v>
      </c>
      <c r="I366" s="18"/>
      <c r="J366" s="18"/>
      <c r="K366" s="18"/>
    </row>
    <row r="367" spans="1:11" x14ac:dyDescent="0.2">
      <c r="A367" s="3" t="s">
        <v>55</v>
      </c>
      <c r="B367" s="3" t="s">
        <v>548</v>
      </c>
      <c r="C367" s="6"/>
      <c r="D367" s="6"/>
      <c r="E367" s="17"/>
      <c r="G367" s="8"/>
      <c r="H367" s="8"/>
      <c r="I367" s="8"/>
      <c r="J367" s="8"/>
      <c r="K367" s="8"/>
    </row>
    <row r="368" spans="1:11" x14ac:dyDescent="0.2">
      <c r="A368" s="11" t="s">
        <v>4</v>
      </c>
      <c r="B368" s="11" t="s">
        <v>709</v>
      </c>
      <c r="C368" s="12"/>
      <c r="D368" s="7" t="s">
        <v>380</v>
      </c>
      <c r="E368" s="20" t="s">
        <v>710</v>
      </c>
      <c r="G368" s="13"/>
      <c r="H368" s="13"/>
      <c r="I368" s="13"/>
      <c r="J368" s="13"/>
      <c r="K368" s="13"/>
    </row>
    <row r="369" spans="1:11" s="16" customFormat="1" ht="15" x14ac:dyDescent="0.25">
      <c r="A369" s="3" t="s">
        <v>4</v>
      </c>
      <c r="B369" s="3" t="s">
        <v>709</v>
      </c>
      <c r="C369" s="14" t="s">
        <v>202</v>
      </c>
      <c r="D369" s="15" t="s">
        <v>203</v>
      </c>
      <c r="G369" s="1">
        <v>28930195.889999978</v>
      </c>
      <c r="H369" s="1">
        <v>302180386.51999998</v>
      </c>
      <c r="I369" s="1">
        <v>103082010.90000001</v>
      </c>
      <c r="J369" s="1">
        <v>2247222.0000000009</v>
      </c>
      <c r="K369" s="1">
        <v>407509619.41999996</v>
      </c>
    </row>
    <row r="370" spans="1:11" x14ac:dyDescent="0.2">
      <c r="A370" s="3" t="s">
        <v>4</v>
      </c>
      <c r="B370" s="3" t="s">
        <v>709</v>
      </c>
      <c r="C370" s="6" t="s">
        <v>202</v>
      </c>
      <c r="D370" s="6" t="s">
        <v>698</v>
      </c>
      <c r="E370" s="17"/>
      <c r="F370" s="17">
        <v>28111.1</v>
      </c>
      <c r="G370" s="8">
        <v>1029.1378099754183</v>
      </c>
      <c r="H370" s="8">
        <v>10749.504164547101</v>
      </c>
      <c r="I370" s="8">
        <v>3666.9504537353578</v>
      </c>
      <c r="J370" s="8">
        <v>79.940735154440816</v>
      </c>
      <c r="K370" s="8">
        <v>14496.395353436897</v>
      </c>
    </row>
    <row r="371" spans="1:11" x14ac:dyDescent="0.2">
      <c r="A371" s="3" t="s">
        <v>4</v>
      </c>
      <c r="B371" s="3" t="s">
        <v>709</v>
      </c>
      <c r="C371" s="6" t="s">
        <v>202</v>
      </c>
      <c r="D371" s="6" t="s">
        <v>699</v>
      </c>
      <c r="E371" s="17"/>
      <c r="F371" s="17">
        <v>24767</v>
      </c>
      <c r="G371" s="8">
        <v>1168.0944761174135</v>
      </c>
      <c r="H371" s="8">
        <v>12200.928110792585</v>
      </c>
      <c r="I371" s="8">
        <v>4162.0709371340899</v>
      </c>
      <c r="J371" s="8">
        <v>90.734525780272179</v>
      </c>
      <c r="K371" s="8">
        <v>16453.733573706948</v>
      </c>
    </row>
    <row r="372" spans="1:11" s="19" customFormat="1" x14ac:dyDescent="0.2">
      <c r="A372" s="3" t="s">
        <v>4</v>
      </c>
      <c r="B372" s="3" t="s">
        <v>709</v>
      </c>
      <c r="C372" s="17" t="s">
        <v>201</v>
      </c>
      <c r="D372" s="2" t="s">
        <v>200</v>
      </c>
      <c r="E372" s="17"/>
      <c r="G372" s="18">
        <v>9.5738165614151196</v>
      </c>
      <c r="H372" s="18">
        <v>100</v>
      </c>
      <c r="I372" s="18"/>
      <c r="J372" s="18"/>
      <c r="K372" s="18"/>
    </row>
    <row r="373" spans="1:11" x14ac:dyDescent="0.2">
      <c r="A373" s="3" t="s">
        <v>4</v>
      </c>
      <c r="B373" s="3" t="s">
        <v>709</v>
      </c>
      <c r="C373" s="6"/>
      <c r="D373" s="6"/>
      <c r="E373" s="17"/>
      <c r="G373" s="8"/>
      <c r="H373" s="8"/>
      <c r="I373" s="8"/>
      <c r="J373" s="8"/>
      <c r="K373" s="8"/>
    </row>
    <row r="374" spans="1:11" x14ac:dyDescent="0.2">
      <c r="A374" s="11" t="s">
        <v>20</v>
      </c>
      <c r="B374" s="11" t="s">
        <v>549</v>
      </c>
      <c r="C374" s="12"/>
      <c r="D374" s="7" t="s">
        <v>380</v>
      </c>
      <c r="E374" s="20" t="s">
        <v>381</v>
      </c>
      <c r="G374" s="13"/>
      <c r="H374" s="13"/>
      <c r="I374" s="13"/>
      <c r="J374" s="13"/>
      <c r="K374" s="13"/>
    </row>
    <row r="375" spans="1:11" s="16" customFormat="1" ht="15" x14ac:dyDescent="0.25">
      <c r="A375" s="3" t="s">
        <v>20</v>
      </c>
      <c r="B375" s="3" t="s">
        <v>549</v>
      </c>
      <c r="C375" s="14" t="s">
        <v>202</v>
      </c>
      <c r="D375" s="15" t="s">
        <v>203</v>
      </c>
      <c r="G375" s="1">
        <v>212949.26000000004</v>
      </c>
      <c r="H375" s="1">
        <v>3231381.67</v>
      </c>
      <c r="I375" s="1">
        <v>0</v>
      </c>
      <c r="J375" s="1">
        <v>0</v>
      </c>
      <c r="K375" s="1">
        <v>3231381.67</v>
      </c>
    </row>
    <row r="376" spans="1:11" x14ac:dyDescent="0.2">
      <c r="A376" s="3" t="s">
        <v>20</v>
      </c>
      <c r="B376" s="3" t="s">
        <v>549</v>
      </c>
      <c r="C376" s="6" t="s">
        <v>202</v>
      </c>
      <c r="D376" s="6" t="s">
        <v>698</v>
      </c>
      <c r="E376" s="17"/>
      <c r="F376" s="17">
        <v>176.1</v>
      </c>
      <c r="G376" s="8">
        <v>1209.251902328223</v>
      </c>
      <c r="H376" s="8">
        <v>18349.697160704145</v>
      </c>
      <c r="I376" s="8">
        <v>0</v>
      </c>
      <c r="J376" s="8">
        <v>0</v>
      </c>
      <c r="K376" s="8">
        <v>18349.697160704145</v>
      </c>
    </row>
    <row r="377" spans="1:11" x14ac:dyDescent="0.2">
      <c r="A377" s="3" t="s">
        <v>20</v>
      </c>
      <c r="B377" s="3" t="s">
        <v>549</v>
      </c>
      <c r="C377" s="6" t="s">
        <v>202</v>
      </c>
      <c r="D377" s="6" t="s">
        <v>699</v>
      </c>
      <c r="E377" s="17"/>
      <c r="F377" s="17">
        <v>137</v>
      </c>
      <c r="G377" s="8">
        <v>1554.3741605839418</v>
      </c>
      <c r="H377" s="8">
        <v>23586.727518248175</v>
      </c>
      <c r="I377" s="8">
        <v>0</v>
      </c>
      <c r="J377" s="8">
        <v>0</v>
      </c>
      <c r="K377" s="8">
        <v>23586.727518248175</v>
      </c>
    </row>
    <row r="378" spans="1:11" s="19" customFormat="1" x14ac:dyDescent="0.2">
      <c r="A378" s="3" t="s">
        <v>20</v>
      </c>
      <c r="B378" s="3" t="s">
        <v>549</v>
      </c>
      <c r="C378" s="17" t="s">
        <v>201</v>
      </c>
      <c r="D378" s="2" t="s">
        <v>200</v>
      </c>
      <c r="E378" s="17"/>
      <c r="G378" s="18">
        <v>6.5900373817494629</v>
      </c>
      <c r="H378" s="18">
        <v>100</v>
      </c>
      <c r="I378" s="18"/>
      <c r="J378" s="18"/>
      <c r="K378" s="18"/>
    </row>
    <row r="379" spans="1:11" x14ac:dyDescent="0.2">
      <c r="A379" s="3" t="s">
        <v>20</v>
      </c>
      <c r="B379" s="3" t="s">
        <v>549</v>
      </c>
      <c r="C379" s="6"/>
      <c r="D379" s="6"/>
      <c r="E379" s="17"/>
      <c r="G379" s="8"/>
      <c r="H379" s="8"/>
      <c r="I379" s="8"/>
      <c r="J379" s="8"/>
      <c r="K379" s="8"/>
    </row>
    <row r="380" spans="1:11" x14ac:dyDescent="0.2">
      <c r="A380" s="11" t="s">
        <v>83</v>
      </c>
      <c r="B380" s="11" t="s">
        <v>550</v>
      </c>
      <c r="C380" s="12"/>
      <c r="D380" s="7" t="s">
        <v>380</v>
      </c>
      <c r="E380" s="20" t="s">
        <v>379</v>
      </c>
      <c r="G380" s="13"/>
      <c r="H380" s="13"/>
      <c r="I380" s="13"/>
      <c r="J380" s="13"/>
      <c r="K380" s="13"/>
    </row>
    <row r="381" spans="1:11" s="16" customFormat="1" ht="15" x14ac:dyDescent="0.25">
      <c r="A381" s="3" t="s">
        <v>83</v>
      </c>
      <c r="B381" s="3" t="s">
        <v>550</v>
      </c>
      <c r="C381" s="14" t="s">
        <v>202</v>
      </c>
      <c r="D381" s="15" t="s">
        <v>203</v>
      </c>
      <c r="G381" s="1">
        <v>732958.56</v>
      </c>
      <c r="H381" s="1">
        <v>5682142.1499999994</v>
      </c>
      <c r="I381" s="1">
        <v>0</v>
      </c>
      <c r="J381" s="1">
        <v>66008</v>
      </c>
      <c r="K381" s="1">
        <v>5748150.1499999994</v>
      </c>
    </row>
    <row r="382" spans="1:11" x14ac:dyDescent="0.2">
      <c r="A382" s="3" t="s">
        <v>83</v>
      </c>
      <c r="B382" s="3" t="s">
        <v>550</v>
      </c>
      <c r="C382" s="6" t="s">
        <v>202</v>
      </c>
      <c r="D382" s="6" t="s">
        <v>698</v>
      </c>
      <c r="E382" s="17"/>
      <c r="F382" s="17">
        <v>298</v>
      </c>
      <c r="G382" s="8">
        <v>2459.5924832214769</v>
      </c>
      <c r="H382" s="8">
        <v>19067.591107382548</v>
      </c>
      <c r="I382" s="8">
        <v>0</v>
      </c>
      <c r="J382" s="8">
        <v>221.50335570469798</v>
      </c>
      <c r="K382" s="8">
        <v>19289.094463087247</v>
      </c>
    </row>
    <row r="383" spans="1:11" x14ac:dyDescent="0.2">
      <c r="A383" s="3" t="s">
        <v>83</v>
      </c>
      <c r="B383" s="3" t="s">
        <v>550</v>
      </c>
      <c r="C383" s="6" t="s">
        <v>202</v>
      </c>
      <c r="D383" s="6" t="s">
        <v>699</v>
      </c>
      <c r="E383" s="17"/>
      <c r="F383" s="17">
        <v>313</v>
      </c>
      <c r="G383" s="8">
        <v>2341.7206389776361</v>
      </c>
      <c r="H383" s="8">
        <v>18153.808785942489</v>
      </c>
      <c r="I383" s="8">
        <v>0</v>
      </c>
      <c r="J383" s="8">
        <v>210.88817891373802</v>
      </c>
      <c r="K383" s="8">
        <v>18364.69696485623</v>
      </c>
    </row>
    <row r="384" spans="1:11" s="19" customFormat="1" x14ac:dyDescent="0.2">
      <c r="A384" s="3" t="s">
        <v>83</v>
      </c>
      <c r="B384" s="3" t="s">
        <v>550</v>
      </c>
      <c r="C384" s="17" t="s">
        <v>201</v>
      </c>
      <c r="D384" s="2" t="s">
        <v>200</v>
      </c>
      <c r="E384" s="17"/>
      <c r="G384" s="18">
        <v>12.899335156548311</v>
      </c>
      <c r="H384" s="18">
        <v>100</v>
      </c>
      <c r="I384" s="18"/>
      <c r="J384" s="18"/>
      <c r="K384" s="18"/>
    </row>
    <row r="385" spans="1:11" x14ac:dyDescent="0.2">
      <c r="A385" s="3" t="s">
        <v>83</v>
      </c>
      <c r="B385" s="3" t="s">
        <v>550</v>
      </c>
      <c r="C385" s="6"/>
      <c r="D385" s="6"/>
      <c r="E385" s="17"/>
      <c r="G385" s="8"/>
      <c r="H385" s="8"/>
      <c r="I385" s="8"/>
      <c r="J385" s="8"/>
      <c r="K385" s="8"/>
    </row>
    <row r="386" spans="1:11" x14ac:dyDescent="0.2">
      <c r="A386" s="11" t="s">
        <v>21</v>
      </c>
      <c r="B386" s="11" t="s">
        <v>551</v>
      </c>
      <c r="C386" s="12"/>
      <c r="D386" s="7" t="s">
        <v>377</v>
      </c>
      <c r="E386" s="20" t="s">
        <v>378</v>
      </c>
      <c r="G386" s="13"/>
      <c r="H386" s="13"/>
      <c r="I386" s="13"/>
      <c r="J386" s="13"/>
      <c r="K386" s="13"/>
    </row>
    <row r="387" spans="1:11" s="16" customFormat="1" ht="15" x14ac:dyDescent="0.25">
      <c r="A387" s="3" t="s">
        <v>21</v>
      </c>
      <c r="B387" s="3" t="s">
        <v>551</v>
      </c>
      <c r="C387" s="14" t="s">
        <v>202</v>
      </c>
      <c r="D387" s="15" t="s">
        <v>203</v>
      </c>
      <c r="G387" s="1">
        <v>9832461.4299999997</v>
      </c>
      <c r="H387" s="1">
        <v>54218112.799999997</v>
      </c>
      <c r="I387" s="1">
        <v>0</v>
      </c>
      <c r="J387" s="1">
        <v>567896</v>
      </c>
      <c r="K387" s="1">
        <v>54786008.799999997</v>
      </c>
    </row>
    <row r="388" spans="1:11" x14ac:dyDescent="0.2">
      <c r="A388" s="3" t="s">
        <v>21</v>
      </c>
      <c r="B388" s="3" t="s">
        <v>551</v>
      </c>
      <c r="C388" s="6" t="s">
        <v>202</v>
      </c>
      <c r="D388" s="6" t="s">
        <v>698</v>
      </c>
      <c r="E388" s="17"/>
      <c r="F388" s="17">
        <v>3570.6</v>
      </c>
      <c r="G388" s="8">
        <v>2753.728065311152</v>
      </c>
      <c r="H388" s="8">
        <v>15184.594409903097</v>
      </c>
      <c r="I388" s="8">
        <v>0</v>
      </c>
      <c r="J388" s="8">
        <v>159.04777908474767</v>
      </c>
      <c r="K388" s="8">
        <v>15343.642188987844</v>
      </c>
    </row>
    <row r="389" spans="1:11" x14ac:dyDescent="0.2">
      <c r="A389" s="3" t="s">
        <v>21</v>
      </c>
      <c r="B389" s="3" t="s">
        <v>551</v>
      </c>
      <c r="C389" s="6" t="s">
        <v>202</v>
      </c>
      <c r="D389" s="6" t="s">
        <v>699</v>
      </c>
      <c r="E389" s="17"/>
      <c r="F389" s="17">
        <v>3325</v>
      </c>
      <c r="G389" s="8">
        <v>2957.1312571428571</v>
      </c>
      <c r="H389" s="8">
        <v>16306.199338345863</v>
      </c>
      <c r="I389" s="8">
        <v>0</v>
      </c>
      <c r="J389" s="8">
        <v>170.79578947368421</v>
      </c>
      <c r="K389" s="8">
        <v>16476.995127819548</v>
      </c>
    </row>
    <row r="390" spans="1:11" s="19" customFormat="1" x14ac:dyDescent="0.2">
      <c r="A390" s="3" t="s">
        <v>21</v>
      </c>
      <c r="B390" s="3" t="s">
        <v>551</v>
      </c>
      <c r="C390" s="17" t="s">
        <v>201</v>
      </c>
      <c r="D390" s="2" t="s">
        <v>200</v>
      </c>
      <c r="E390" s="17"/>
      <c r="G390" s="18">
        <v>18.135012309023047</v>
      </c>
      <c r="H390" s="18">
        <v>100</v>
      </c>
      <c r="I390" s="18"/>
      <c r="J390" s="18"/>
      <c r="K390" s="18"/>
    </row>
    <row r="391" spans="1:11" x14ac:dyDescent="0.2">
      <c r="A391" s="3" t="s">
        <v>21</v>
      </c>
      <c r="B391" s="3" t="s">
        <v>551</v>
      </c>
      <c r="C391" s="6"/>
      <c r="D391" s="6"/>
      <c r="E391" s="17"/>
      <c r="G391" s="8"/>
      <c r="H391" s="8"/>
      <c r="I391" s="8"/>
      <c r="J391" s="8"/>
      <c r="K391" s="8"/>
    </row>
    <row r="392" spans="1:11" x14ac:dyDescent="0.2">
      <c r="A392" s="11" t="s">
        <v>110</v>
      </c>
      <c r="B392" s="11" t="s">
        <v>552</v>
      </c>
      <c r="C392" s="12"/>
      <c r="D392" s="7" t="s">
        <v>377</v>
      </c>
      <c r="E392" s="20" t="s">
        <v>711</v>
      </c>
      <c r="G392" s="13"/>
      <c r="H392" s="13"/>
      <c r="I392" s="13"/>
      <c r="J392" s="13"/>
      <c r="K392" s="13"/>
    </row>
    <row r="393" spans="1:11" s="16" customFormat="1" ht="15" x14ac:dyDescent="0.25">
      <c r="A393" s="3" t="s">
        <v>110</v>
      </c>
      <c r="B393" s="3" t="s">
        <v>552</v>
      </c>
      <c r="C393" s="14" t="s">
        <v>202</v>
      </c>
      <c r="D393" s="15" t="s">
        <v>203</v>
      </c>
      <c r="G393" s="1">
        <v>2472124.4299999997</v>
      </c>
      <c r="H393" s="1">
        <v>20121042.390000001</v>
      </c>
      <c r="I393" s="1">
        <v>0</v>
      </c>
      <c r="J393" s="1">
        <v>0</v>
      </c>
      <c r="K393" s="1">
        <v>20121042.390000001</v>
      </c>
    </row>
    <row r="394" spans="1:11" x14ac:dyDescent="0.2">
      <c r="A394" s="3" t="s">
        <v>110</v>
      </c>
      <c r="B394" s="3" t="s">
        <v>552</v>
      </c>
      <c r="C394" s="6" t="s">
        <v>202</v>
      </c>
      <c r="D394" s="6" t="s">
        <v>698</v>
      </c>
      <c r="E394" s="17"/>
      <c r="F394" s="17">
        <v>1383.1</v>
      </c>
      <c r="G394" s="8">
        <v>1787.3793868845346</v>
      </c>
      <c r="H394" s="8">
        <v>14547.785691562434</v>
      </c>
      <c r="I394" s="8">
        <v>0</v>
      </c>
      <c r="J394" s="8">
        <v>0</v>
      </c>
      <c r="K394" s="8">
        <v>14547.785691562434</v>
      </c>
    </row>
    <row r="395" spans="1:11" x14ac:dyDescent="0.2">
      <c r="A395" s="3" t="s">
        <v>110</v>
      </c>
      <c r="B395" s="3" t="s">
        <v>552</v>
      </c>
      <c r="C395" s="6" t="s">
        <v>202</v>
      </c>
      <c r="D395" s="6" t="s">
        <v>699</v>
      </c>
      <c r="E395" s="17"/>
      <c r="F395" s="17">
        <v>1426</v>
      </c>
      <c r="G395" s="8">
        <v>1733.6075946704066</v>
      </c>
      <c r="H395" s="8">
        <v>14110.127903225806</v>
      </c>
      <c r="I395" s="8">
        <v>0</v>
      </c>
      <c r="J395" s="8">
        <v>0</v>
      </c>
      <c r="K395" s="8">
        <v>14110.127903225806</v>
      </c>
    </row>
    <row r="396" spans="1:11" s="19" customFormat="1" x14ac:dyDescent="0.2">
      <c r="A396" s="3" t="s">
        <v>110</v>
      </c>
      <c r="B396" s="3" t="s">
        <v>552</v>
      </c>
      <c r="C396" s="17" t="s">
        <v>201</v>
      </c>
      <c r="D396" s="2" t="s">
        <v>200</v>
      </c>
      <c r="E396" s="17"/>
      <c r="G396" s="18">
        <v>12.286264210787738</v>
      </c>
      <c r="H396" s="18">
        <v>100</v>
      </c>
      <c r="I396" s="18"/>
      <c r="J396" s="18"/>
      <c r="K396" s="18"/>
    </row>
    <row r="397" spans="1:11" x14ac:dyDescent="0.2">
      <c r="A397" s="3" t="s">
        <v>110</v>
      </c>
      <c r="B397" s="3" t="s">
        <v>552</v>
      </c>
      <c r="C397" s="6"/>
      <c r="D397" s="6"/>
      <c r="E397" s="17"/>
      <c r="G397" s="8"/>
      <c r="H397" s="8"/>
      <c r="I397" s="8"/>
      <c r="J397" s="8"/>
      <c r="K397" s="8"/>
    </row>
    <row r="398" spans="1:11" x14ac:dyDescent="0.2">
      <c r="A398" s="11" t="s">
        <v>141</v>
      </c>
      <c r="B398" s="11" t="s">
        <v>553</v>
      </c>
      <c r="C398" s="12"/>
      <c r="D398" s="7" t="s">
        <v>377</v>
      </c>
      <c r="E398" s="20" t="s">
        <v>376</v>
      </c>
      <c r="G398" s="13"/>
      <c r="H398" s="13"/>
      <c r="I398" s="13"/>
      <c r="J398" s="13"/>
      <c r="K398" s="13"/>
    </row>
    <row r="399" spans="1:11" s="16" customFormat="1" ht="15" x14ac:dyDescent="0.25">
      <c r="A399" s="3" t="s">
        <v>141</v>
      </c>
      <c r="B399" s="3" t="s">
        <v>553</v>
      </c>
      <c r="C399" s="14" t="s">
        <v>202</v>
      </c>
      <c r="D399" s="15" t="s">
        <v>203</v>
      </c>
      <c r="G399" s="1">
        <v>695623.90000000014</v>
      </c>
      <c r="H399" s="1">
        <v>4192358.06</v>
      </c>
      <c r="I399" s="1">
        <v>0</v>
      </c>
      <c r="J399" s="1">
        <v>0</v>
      </c>
      <c r="K399" s="1">
        <v>4192358.06</v>
      </c>
    </row>
    <row r="400" spans="1:11" x14ac:dyDescent="0.2">
      <c r="A400" s="3" t="s">
        <v>141</v>
      </c>
      <c r="B400" s="3" t="s">
        <v>553</v>
      </c>
      <c r="C400" s="6" t="s">
        <v>202</v>
      </c>
      <c r="D400" s="6" t="s">
        <v>698</v>
      </c>
      <c r="E400" s="17"/>
      <c r="F400" s="17">
        <v>204.9</v>
      </c>
      <c r="G400" s="8">
        <v>3394.9433870180583</v>
      </c>
      <c r="H400" s="8">
        <v>20460.507857491459</v>
      </c>
      <c r="I400" s="8">
        <v>0</v>
      </c>
      <c r="J400" s="8">
        <v>0</v>
      </c>
      <c r="K400" s="8">
        <v>20460.507857491459</v>
      </c>
    </row>
    <row r="401" spans="1:11" x14ac:dyDescent="0.2">
      <c r="A401" s="3" t="s">
        <v>141</v>
      </c>
      <c r="B401" s="3" t="s">
        <v>553</v>
      </c>
      <c r="C401" s="6" t="s">
        <v>202</v>
      </c>
      <c r="D401" s="6" t="s">
        <v>699</v>
      </c>
      <c r="E401" s="17"/>
      <c r="F401" s="17">
        <v>208</v>
      </c>
      <c r="G401" s="8">
        <v>3344.345673076924</v>
      </c>
      <c r="H401" s="8">
        <v>20155.567596153847</v>
      </c>
      <c r="I401" s="8">
        <v>0</v>
      </c>
      <c r="J401" s="8">
        <v>0</v>
      </c>
      <c r="K401" s="8">
        <v>20155.567596153847</v>
      </c>
    </row>
    <row r="402" spans="1:11" s="19" customFormat="1" x14ac:dyDescent="0.2">
      <c r="A402" s="3" t="s">
        <v>141</v>
      </c>
      <c r="B402" s="3" t="s">
        <v>553</v>
      </c>
      <c r="C402" s="17" t="s">
        <v>201</v>
      </c>
      <c r="D402" s="2" t="s">
        <v>200</v>
      </c>
      <c r="E402" s="17"/>
      <c r="G402" s="18">
        <v>16.592664320279937</v>
      </c>
      <c r="H402" s="18">
        <v>100</v>
      </c>
      <c r="I402" s="18"/>
      <c r="J402" s="18"/>
      <c r="K402" s="18"/>
    </row>
    <row r="403" spans="1:11" x14ac:dyDescent="0.2">
      <c r="A403" s="3" t="s">
        <v>141</v>
      </c>
      <c r="B403" s="3" t="s">
        <v>553</v>
      </c>
      <c r="C403" s="6"/>
      <c r="D403" s="6"/>
      <c r="E403" s="17"/>
      <c r="G403" s="8"/>
      <c r="H403" s="8"/>
      <c r="I403" s="8"/>
      <c r="J403" s="8"/>
      <c r="K403" s="8"/>
    </row>
    <row r="404" spans="1:11" x14ac:dyDescent="0.2">
      <c r="A404" s="11" t="s">
        <v>144</v>
      </c>
      <c r="B404" s="11" t="s">
        <v>554</v>
      </c>
      <c r="C404" s="12"/>
      <c r="D404" s="7" t="s">
        <v>373</v>
      </c>
      <c r="E404" s="20" t="s">
        <v>375</v>
      </c>
      <c r="G404" s="13"/>
      <c r="H404" s="13"/>
      <c r="I404" s="13"/>
      <c r="J404" s="13"/>
      <c r="K404" s="13"/>
    </row>
    <row r="405" spans="1:11" s="16" customFormat="1" ht="15" x14ac:dyDescent="0.25">
      <c r="A405" s="3" t="s">
        <v>144</v>
      </c>
      <c r="B405" s="3" t="s">
        <v>554</v>
      </c>
      <c r="C405" s="14" t="s">
        <v>202</v>
      </c>
      <c r="D405" s="15" t="s">
        <v>203</v>
      </c>
      <c r="G405" s="1">
        <v>8296124.5300000012</v>
      </c>
      <c r="H405" s="1">
        <v>108253106.22999999</v>
      </c>
      <c r="I405" s="1">
        <v>0</v>
      </c>
      <c r="J405" s="1">
        <v>0</v>
      </c>
      <c r="K405" s="1">
        <v>108253106.22999999</v>
      </c>
    </row>
    <row r="406" spans="1:11" x14ac:dyDescent="0.2">
      <c r="A406" s="3" t="s">
        <v>144</v>
      </c>
      <c r="B406" s="3" t="s">
        <v>554</v>
      </c>
      <c r="C406" s="6" t="s">
        <v>202</v>
      </c>
      <c r="D406" s="6" t="s">
        <v>698</v>
      </c>
      <c r="E406" s="17"/>
      <c r="F406" s="17">
        <v>5478.4</v>
      </c>
      <c r="G406" s="8">
        <v>1514.3334787529209</v>
      </c>
      <c r="H406" s="8">
        <v>19759.985804249416</v>
      </c>
      <c r="I406" s="8">
        <v>0</v>
      </c>
      <c r="J406" s="8">
        <v>0</v>
      </c>
      <c r="K406" s="8">
        <v>19759.985804249416</v>
      </c>
    </row>
    <row r="407" spans="1:11" x14ac:dyDescent="0.2">
      <c r="A407" s="3" t="s">
        <v>144</v>
      </c>
      <c r="B407" s="3" t="s">
        <v>554</v>
      </c>
      <c r="C407" s="6" t="s">
        <v>202</v>
      </c>
      <c r="D407" s="6" t="s">
        <v>699</v>
      </c>
      <c r="E407" s="17"/>
      <c r="F407" s="17">
        <v>5306</v>
      </c>
      <c r="G407" s="8">
        <v>1563.5364738032417</v>
      </c>
      <c r="H407" s="8">
        <v>20402.017759140592</v>
      </c>
      <c r="I407" s="8">
        <v>0</v>
      </c>
      <c r="J407" s="8">
        <v>0</v>
      </c>
      <c r="K407" s="8">
        <v>20402.017759140592</v>
      </c>
    </row>
    <row r="408" spans="1:11" s="19" customFormat="1" x14ac:dyDescent="0.2">
      <c r="A408" s="3" t="s">
        <v>144</v>
      </c>
      <c r="B408" s="3" t="s">
        <v>554</v>
      </c>
      <c r="C408" s="17" t="s">
        <v>201</v>
      </c>
      <c r="D408" s="2" t="s">
        <v>200</v>
      </c>
      <c r="E408" s="17"/>
      <c r="G408" s="18">
        <v>7.6636364709698386</v>
      </c>
      <c r="H408" s="18">
        <v>100</v>
      </c>
      <c r="I408" s="18"/>
      <c r="J408" s="18"/>
      <c r="K408" s="18"/>
    </row>
    <row r="409" spans="1:11" x14ac:dyDescent="0.2">
      <c r="A409" s="3" t="s">
        <v>144</v>
      </c>
      <c r="B409" s="3" t="s">
        <v>554</v>
      </c>
      <c r="C409" s="6"/>
      <c r="D409" s="6"/>
      <c r="E409" s="17"/>
      <c r="G409" s="8"/>
      <c r="H409" s="8"/>
      <c r="I409" s="8"/>
      <c r="J409" s="8"/>
      <c r="K409" s="8"/>
    </row>
    <row r="410" spans="1:11" x14ac:dyDescent="0.2">
      <c r="A410" s="11" t="s">
        <v>57</v>
      </c>
      <c r="B410" s="11" t="s">
        <v>555</v>
      </c>
      <c r="C410" s="12"/>
      <c r="D410" s="7" t="s">
        <v>373</v>
      </c>
      <c r="E410" s="20" t="s">
        <v>374</v>
      </c>
      <c r="G410" s="13"/>
      <c r="H410" s="13"/>
      <c r="I410" s="13"/>
      <c r="J410" s="13"/>
      <c r="K410" s="13"/>
    </row>
    <row r="411" spans="1:11" s="16" customFormat="1" ht="15" x14ac:dyDescent="0.25">
      <c r="A411" s="3" t="s">
        <v>57</v>
      </c>
      <c r="B411" s="3" t="s">
        <v>555</v>
      </c>
      <c r="C411" s="14" t="s">
        <v>202</v>
      </c>
      <c r="D411" s="15" t="s">
        <v>203</v>
      </c>
      <c r="G411" s="1">
        <v>5584477.1600000001</v>
      </c>
      <c r="H411" s="1">
        <v>72291088.109999999</v>
      </c>
      <c r="I411" s="1">
        <v>0</v>
      </c>
      <c r="J411" s="1">
        <v>90319.5</v>
      </c>
      <c r="K411" s="1">
        <v>72381407.609999999</v>
      </c>
    </row>
    <row r="412" spans="1:11" x14ac:dyDescent="0.2">
      <c r="A412" s="3" t="s">
        <v>57</v>
      </c>
      <c r="B412" s="3" t="s">
        <v>555</v>
      </c>
      <c r="C412" s="6" t="s">
        <v>202</v>
      </c>
      <c r="D412" s="6" t="s">
        <v>698</v>
      </c>
      <c r="E412" s="17"/>
      <c r="F412" s="17">
        <v>4697.6000000000004</v>
      </c>
      <c r="G412" s="8">
        <v>1188.7936733651225</v>
      </c>
      <c r="H412" s="8">
        <v>15388.940759111034</v>
      </c>
      <c r="I412" s="8">
        <v>0</v>
      </c>
      <c r="J412" s="8">
        <v>19.226732799727518</v>
      </c>
      <c r="K412" s="8">
        <v>15408.167491910761</v>
      </c>
    </row>
    <row r="413" spans="1:11" x14ac:dyDescent="0.2">
      <c r="A413" s="3" t="s">
        <v>57</v>
      </c>
      <c r="B413" s="3" t="s">
        <v>555</v>
      </c>
      <c r="C413" s="6" t="s">
        <v>202</v>
      </c>
      <c r="D413" s="6" t="s">
        <v>699</v>
      </c>
      <c r="E413" s="17"/>
      <c r="F413" s="17">
        <v>4614</v>
      </c>
      <c r="G413" s="8">
        <v>1210.333151278717</v>
      </c>
      <c r="H413" s="8">
        <v>15667.769421326399</v>
      </c>
      <c r="I413" s="8">
        <v>0</v>
      </c>
      <c r="J413" s="8">
        <v>19.575097529258777</v>
      </c>
      <c r="K413" s="8">
        <v>15687.344518855656</v>
      </c>
    </row>
    <row r="414" spans="1:11" s="19" customFormat="1" x14ac:dyDescent="0.2">
      <c r="A414" s="3" t="s">
        <v>57</v>
      </c>
      <c r="B414" s="3" t="s">
        <v>555</v>
      </c>
      <c r="C414" s="17" t="s">
        <v>201</v>
      </c>
      <c r="D414" s="2" t="s">
        <v>200</v>
      </c>
      <c r="E414" s="17"/>
      <c r="G414" s="18">
        <v>7.7249870018590876</v>
      </c>
      <c r="H414" s="18">
        <v>100</v>
      </c>
      <c r="I414" s="18"/>
      <c r="J414" s="18"/>
      <c r="K414" s="18"/>
    </row>
    <row r="415" spans="1:11" x14ac:dyDescent="0.2">
      <c r="A415" s="3" t="s">
        <v>57</v>
      </c>
      <c r="B415" s="3" t="s">
        <v>555</v>
      </c>
      <c r="C415" s="6"/>
      <c r="D415" s="6"/>
      <c r="E415" s="17"/>
      <c r="G415" s="8"/>
      <c r="H415" s="8"/>
      <c r="I415" s="8"/>
      <c r="J415" s="8"/>
      <c r="K415" s="8"/>
    </row>
    <row r="416" spans="1:11" x14ac:dyDescent="0.2">
      <c r="A416" s="11" t="s">
        <v>53</v>
      </c>
      <c r="B416" s="11" t="s">
        <v>556</v>
      </c>
      <c r="C416" s="12"/>
      <c r="D416" s="7" t="s">
        <v>373</v>
      </c>
      <c r="E416" s="20" t="s">
        <v>372</v>
      </c>
      <c r="G416" s="13"/>
      <c r="H416" s="13"/>
      <c r="I416" s="13"/>
      <c r="J416" s="13"/>
      <c r="K416" s="13"/>
    </row>
    <row r="417" spans="1:11" s="16" customFormat="1" ht="15" x14ac:dyDescent="0.25">
      <c r="A417" s="3" t="s">
        <v>53</v>
      </c>
      <c r="B417" s="3" t="s">
        <v>556</v>
      </c>
      <c r="C417" s="14" t="s">
        <v>202</v>
      </c>
      <c r="D417" s="15" t="s">
        <v>203</v>
      </c>
      <c r="G417" s="1">
        <v>2348697.37</v>
      </c>
      <c r="H417" s="1">
        <v>24940065.329999998</v>
      </c>
      <c r="I417" s="1">
        <v>0</v>
      </c>
      <c r="J417" s="1">
        <v>0</v>
      </c>
      <c r="K417" s="1">
        <v>24940065.329999998</v>
      </c>
    </row>
    <row r="418" spans="1:11" x14ac:dyDescent="0.2">
      <c r="A418" s="3" t="s">
        <v>53</v>
      </c>
      <c r="B418" s="3" t="s">
        <v>556</v>
      </c>
      <c r="C418" s="6" t="s">
        <v>202</v>
      </c>
      <c r="D418" s="6" t="s">
        <v>698</v>
      </c>
      <c r="E418" s="17"/>
      <c r="F418" s="17">
        <v>1204.0999999999999</v>
      </c>
      <c r="G418" s="8">
        <v>1950.5833153392578</v>
      </c>
      <c r="H418" s="8">
        <v>20712.619657835727</v>
      </c>
      <c r="I418" s="8">
        <v>0</v>
      </c>
      <c r="J418" s="8">
        <v>0</v>
      </c>
      <c r="K418" s="8">
        <v>20712.619657835727</v>
      </c>
    </row>
    <row r="419" spans="1:11" x14ac:dyDescent="0.2">
      <c r="A419" s="3" t="s">
        <v>53</v>
      </c>
      <c r="B419" s="3" t="s">
        <v>556</v>
      </c>
      <c r="C419" s="6" t="s">
        <v>202</v>
      </c>
      <c r="D419" s="6" t="s">
        <v>699</v>
      </c>
      <c r="E419" s="17"/>
      <c r="F419" s="17">
        <v>1225</v>
      </c>
      <c r="G419" s="8">
        <v>1917.3039755102043</v>
      </c>
      <c r="H419" s="8">
        <v>20359.237004081631</v>
      </c>
      <c r="I419" s="8">
        <v>0</v>
      </c>
      <c r="J419" s="8">
        <v>0</v>
      </c>
      <c r="K419" s="8">
        <v>20359.237004081631</v>
      </c>
    </row>
    <row r="420" spans="1:11" s="19" customFormat="1" x14ac:dyDescent="0.2">
      <c r="A420" s="3" t="s">
        <v>53</v>
      </c>
      <c r="B420" s="3" t="s">
        <v>556</v>
      </c>
      <c r="C420" s="17" t="s">
        <v>201</v>
      </c>
      <c r="D420" s="2" t="s">
        <v>200</v>
      </c>
      <c r="E420" s="17"/>
      <c r="G420" s="18">
        <v>9.4173665502583521</v>
      </c>
      <c r="H420" s="18">
        <v>100</v>
      </c>
      <c r="I420" s="18"/>
      <c r="J420" s="18"/>
      <c r="K420" s="18"/>
    </row>
    <row r="421" spans="1:11" x14ac:dyDescent="0.2">
      <c r="A421" s="3" t="s">
        <v>53</v>
      </c>
      <c r="B421" s="3" t="s">
        <v>556</v>
      </c>
      <c r="C421" s="6"/>
      <c r="D421" s="6"/>
      <c r="E421" s="17"/>
      <c r="G421" s="8"/>
      <c r="H421" s="8"/>
      <c r="I421" s="8"/>
      <c r="J421" s="8"/>
      <c r="K421" s="8"/>
    </row>
    <row r="422" spans="1:11" x14ac:dyDescent="0.2">
      <c r="A422" s="11" t="s">
        <v>184</v>
      </c>
      <c r="B422" s="11" t="s">
        <v>557</v>
      </c>
      <c r="C422" s="12"/>
      <c r="D422" s="7" t="s">
        <v>371</v>
      </c>
      <c r="E422" s="20" t="s">
        <v>370</v>
      </c>
      <c r="G422" s="13"/>
      <c r="H422" s="13"/>
      <c r="I422" s="13"/>
      <c r="J422" s="13"/>
      <c r="K422" s="13"/>
    </row>
    <row r="423" spans="1:11" s="16" customFormat="1" ht="15" x14ac:dyDescent="0.25">
      <c r="A423" s="3" t="s">
        <v>184</v>
      </c>
      <c r="B423" s="3" t="s">
        <v>557</v>
      </c>
      <c r="C423" s="14" t="s">
        <v>202</v>
      </c>
      <c r="D423" s="15" t="s">
        <v>203</v>
      </c>
      <c r="G423" s="1">
        <v>437921.22</v>
      </c>
      <c r="H423" s="1">
        <v>8881032.0999999996</v>
      </c>
      <c r="I423" s="1">
        <v>0</v>
      </c>
      <c r="J423" s="1">
        <v>0</v>
      </c>
      <c r="K423" s="1">
        <v>8881032.0999999996</v>
      </c>
    </row>
    <row r="424" spans="1:11" x14ac:dyDescent="0.2">
      <c r="A424" s="3" t="s">
        <v>184</v>
      </c>
      <c r="B424" s="3" t="s">
        <v>557</v>
      </c>
      <c r="C424" s="6" t="s">
        <v>202</v>
      </c>
      <c r="D424" s="6" t="s">
        <v>698</v>
      </c>
      <c r="E424" s="17"/>
      <c r="F424" s="17">
        <v>439.1</v>
      </c>
      <c r="G424" s="8">
        <v>997.31546344796163</v>
      </c>
      <c r="H424" s="8">
        <v>20225.534274652699</v>
      </c>
      <c r="I424" s="8">
        <v>0</v>
      </c>
      <c r="J424" s="8">
        <v>0</v>
      </c>
      <c r="K424" s="8">
        <v>20225.534274652699</v>
      </c>
    </row>
    <row r="425" spans="1:11" x14ac:dyDescent="0.2">
      <c r="A425" s="3" t="s">
        <v>184</v>
      </c>
      <c r="B425" s="3" t="s">
        <v>557</v>
      </c>
      <c r="C425" s="6" t="s">
        <v>202</v>
      </c>
      <c r="D425" s="6" t="s">
        <v>699</v>
      </c>
      <c r="E425" s="17"/>
      <c r="F425" s="17">
        <v>437</v>
      </c>
      <c r="G425" s="8">
        <v>1002.1080549199085</v>
      </c>
      <c r="H425" s="8">
        <v>20322.727917620137</v>
      </c>
      <c r="I425" s="8">
        <v>0</v>
      </c>
      <c r="J425" s="8">
        <v>0</v>
      </c>
      <c r="K425" s="8">
        <v>20322.727917620137</v>
      </c>
    </row>
    <row r="426" spans="1:11" s="19" customFormat="1" x14ac:dyDescent="0.2">
      <c r="A426" s="3" t="s">
        <v>184</v>
      </c>
      <c r="B426" s="3" t="s">
        <v>557</v>
      </c>
      <c r="C426" s="17" t="s">
        <v>201</v>
      </c>
      <c r="D426" s="2" t="s">
        <v>200</v>
      </c>
      <c r="E426" s="17"/>
      <c r="G426" s="18">
        <v>4.9309721558150876</v>
      </c>
      <c r="H426" s="18">
        <v>100</v>
      </c>
      <c r="I426" s="18"/>
      <c r="J426" s="18"/>
      <c r="K426" s="18"/>
    </row>
    <row r="427" spans="1:11" x14ac:dyDescent="0.2">
      <c r="A427" s="3" t="s">
        <v>184</v>
      </c>
      <c r="B427" s="3" t="s">
        <v>557</v>
      </c>
      <c r="C427" s="6"/>
      <c r="D427" s="6"/>
      <c r="E427" s="17"/>
      <c r="G427" s="8"/>
      <c r="H427" s="8"/>
      <c r="I427" s="8"/>
      <c r="J427" s="8"/>
      <c r="K427" s="8"/>
    </row>
    <row r="428" spans="1:11" x14ac:dyDescent="0.2">
      <c r="A428" s="11" t="s">
        <v>39</v>
      </c>
      <c r="B428" s="11" t="s">
        <v>558</v>
      </c>
      <c r="C428" s="12"/>
      <c r="D428" s="7" t="s">
        <v>368</v>
      </c>
      <c r="E428" s="20" t="s">
        <v>369</v>
      </c>
      <c r="G428" s="13"/>
      <c r="H428" s="13"/>
      <c r="I428" s="13"/>
      <c r="J428" s="13"/>
      <c r="K428" s="13"/>
    </row>
    <row r="429" spans="1:11" s="16" customFormat="1" ht="15" x14ac:dyDescent="0.25">
      <c r="A429" s="3" t="s">
        <v>39</v>
      </c>
      <c r="B429" s="3" t="s">
        <v>558</v>
      </c>
      <c r="C429" s="14" t="s">
        <v>202</v>
      </c>
      <c r="D429" s="15" t="s">
        <v>203</v>
      </c>
      <c r="G429" s="1">
        <v>1127024.78</v>
      </c>
      <c r="H429" s="1">
        <v>9239589.5399999991</v>
      </c>
      <c r="I429" s="1">
        <v>0</v>
      </c>
      <c r="J429" s="1">
        <v>0</v>
      </c>
      <c r="K429" s="1">
        <v>9239589.5399999991</v>
      </c>
    </row>
    <row r="430" spans="1:11" x14ac:dyDescent="0.2">
      <c r="A430" s="3" t="s">
        <v>39</v>
      </c>
      <c r="B430" s="3" t="s">
        <v>558</v>
      </c>
      <c r="C430" s="6" t="s">
        <v>202</v>
      </c>
      <c r="D430" s="6" t="s">
        <v>698</v>
      </c>
      <c r="E430" s="17"/>
      <c r="F430" s="17">
        <v>421.8</v>
      </c>
      <c r="G430" s="8">
        <v>2671.9411569464201</v>
      </c>
      <c r="H430" s="8">
        <v>21905.143527738262</v>
      </c>
      <c r="I430" s="8">
        <v>0</v>
      </c>
      <c r="J430" s="8">
        <v>0</v>
      </c>
      <c r="K430" s="8">
        <v>21905.143527738262</v>
      </c>
    </row>
    <row r="431" spans="1:11" x14ac:dyDescent="0.2">
      <c r="A431" s="3" t="s">
        <v>39</v>
      </c>
      <c r="B431" s="3" t="s">
        <v>558</v>
      </c>
      <c r="C431" s="6" t="s">
        <v>202</v>
      </c>
      <c r="D431" s="6" t="s">
        <v>699</v>
      </c>
      <c r="E431" s="17"/>
      <c r="F431" s="17">
        <v>393</v>
      </c>
      <c r="G431" s="8">
        <v>2867.7475318066158</v>
      </c>
      <c r="H431" s="8">
        <v>23510.405954198472</v>
      </c>
      <c r="I431" s="8">
        <v>0</v>
      </c>
      <c r="J431" s="8">
        <v>0</v>
      </c>
      <c r="K431" s="8">
        <v>23510.405954198472</v>
      </c>
    </row>
    <row r="432" spans="1:11" s="19" customFormat="1" x14ac:dyDescent="0.2">
      <c r="A432" s="3" t="s">
        <v>39</v>
      </c>
      <c r="B432" s="3" t="s">
        <v>558</v>
      </c>
      <c r="C432" s="17" t="s">
        <v>201</v>
      </c>
      <c r="D432" s="2" t="s">
        <v>200</v>
      </c>
      <c r="E432" s="17"/>
      <c r="G432" s="18">
        <v>12.197779729509501</v>
      </c>
      <c r="H432" s="18">
        <v>100</v>
      </c>
      <c r="I432" s="18"/>
      <c r="J432" s="18"/>
      <c r="K432" s="18"/>
    </row>
    <row r="433" spans="1:11" x14ac:dyDescent="0.2">
      <c r="A433" s="3" t="s">
        <v>39</v>
      </c>
      <c r="B433" s="3" t="s">
        <v>558</v>
      </c>
      <c r="C433" s="6"/>
      <c r="D433" s="6"/>
      <c r="E433" s="17"/>
      <c r="G433" s="8"/>
      <c r="H433" s="8"/>
      <c r="I433" s="8"/>
      <c r="J433" s="8"/>
      <c r="K433" s="8"/>
    </row>
    <row r="434" spans="1:11" x14ac:dyDescent="0.2">
      <c r="A434" s="11" t="s">
        <v>50</v>
      </c>
      <c r="B434" s="11" t="s">
        <v>559</v>
      </c>
      <c r="C434" s="12"/>
      <c r="D434" s="7" t="s">
        <v>368</v>
      </c>
      <c r="E434" s="20" t="s">
        <v>367</v>
      </c>
      <c r="G434" s="13"/>
      <c r="H434" s="13"/>
      <c r="I434" s="13"/>
      <c r="J434" s="13"/>
      <c r="K434" s="13"/>
    </row>
    <row r="435" spans="1:11" s="16" customFormat="1" ht="15" x14ac:dyDescent="0.25">
      <c r="A435" s="3" t="s">
        <v>50</v>
      </c>
      <c r="B435" s="3" t="s">
        <v>559</v>
      </c>
      <c r="C435" s="14" t="s">
        <v>202</v>
      </c>
      <c r="D435" s="15" t="s">
        <v>203</v>
      </c>
      <c r="G435" s="1">
        <v>2637392.6900000004</v>
      </c>
      <c r="H435" s="1">
        <v>27742611.100000001</v>
      </c>
      <c r="I435" s="1">
        <v>103432876.61</v>
      </c>
      <c r="J435" s="1">
        <v>0</v>
      </c>
      <c r="K435" s="1">
        <v>131175487.71000001</v>
      </c>
    </row>
    <row r="436" spans="1:11" x14ac:dyDescent="0.2">
      <c r="A436" s="3" t="s">
        <v>50</v>
      </c>
      <c r="B436" s="3" t="s">
        <v>559</v>
      </c>
      <c r="C436" s="6" t="s">
        <v>202</v>
      </c>
      <c r="D436" s="6" t="s">
        <v>698</v>
      </c>
      <c r="E436" s="17"/>
      <c r="F436" s="17">
        <v>1297.0999999999999</v>
      </c>
      <c r="G436" s="8">
        <v>2033.2994294965697</v>
      </c>
      <c r="H436" s="8">
        <v>21388.182175622544</v>
      </c>
      <c r="I436" s="8">
        <v>79741.636427415011</v>
      </c>
      <c r="J436" s="8">
        <v>0</v>
      </c>
      <c r="K436" s="8">
        <v>101129.81860303757</v>
      </c>
    </row>
    <row r="437" spans="1:11" x14ac:dyDescent="0.2">
      <c r="A437" s="3" t="s">
        <v>50</v>
      </c>
      <c r="B437" s="3" t="s">
        <v>559</v>
      </c>
      <c r="C437" s="6" t="s">
        <v>202</v>
      </c>
      <c r="D437" s="6" t="s">
        <v>699</v>
      </c>
      <c r="E437" s="17"/>
      <c r="F437" s="17">
        <v>1286</v>
      </c>
      <c r="G437" s="8">
        <v>2050.84968118196</v>
      </c>
      <c r="H437" s="8">
        <v>21572.792457231728</v>
      </c>
      <c r="I437" s="8">
        <v>80429.919603421455</v>
      </c>
      <c r="J437" s="8">
        <v>0</v>
      </c>
      <c r="K437" s="8">
        <v>102002.7120606532</v>
      </c>
    </row>
    <row r="438" spans="1:11" s="19" customFormat="1" x14ac:dyDescent="0.2">
      <c r="A438" s="3" t="s">
        <v>50</v>
      </c>
      <c r="B438" s="3" t="s">
        <v>559</v>
      </c>
      <c r="C438" s="17" t="s">
        <v>201</v>
      </c>
      <c r="D438" s="2" t="s">
        <v>200</v>
      </c>
      <c r="E438" s="17"/>
      <c r="G438" s="18">
        <v>9.5066491055703128</v>
      </c>
      <c r="H438" s="18">
        <v>100</v>
      </c>
      <c r="I438" s="18"/>
      <c r="J438" s="18"/>
      <c r="K438" s="18"/>
    </row>
    <row r="439" spans="1:11" x14ac:dyDescent="0.2">
      <c r="A439" s="3" t="s">
        <v>50</v>
      </c>
      <c r="B439" s="3" t="s">
        <v>559</v>
      </c>
      <c r="C439" s="6"/>
      <c r="D439" s="6"/>
      <c r="E439" s="17"/>
      <c r="G439" s="8"/>
      <c r="H439" s="8"/>
      <c r="I439" s="8"/>
      <c r="J439" s="8"/>
      <c r="K439" s="8"/>
    </row>
    <row r="440" spans="1:11" x14ac:dyDescent="0.2">
      <c r="A440" s="11" t="s">
        <v>17</v>
      </c>
      <c r="B440" s="11" t="s">
        <v>560</v>
      </c>
      <c r="C440" s="12"/>
      <c r="D440" s="7" t="s">
        <v>366</v>
      </c>
      <c r="E440" s="20" t="s">
        <v>365</v>
      </c>
      <c r="G440" s="13"/>
      <c r="H440" s="13"/>
      <c r="I440" s="13"/>
      <c r="J440" s="13"/>
      <c r="K440" s="13"/>
    </row>
    <row r="441" spans="1:11" s="16" customFormat="1" ht="15" x14ac:dyDescent="0.25">
      <c r="A441" s="3" t="s">
        <v>17</v>
      </c>
      <c r="B441" s="3" t="s">
        <v>560</v>
      </c>
      <c r="C441" s="14" t="s">
        <v>202</v>
      </c>
      <c r="D441" s="15" t="s">
        <v>203</v>
      </c>
      <c r="G441" s="1">
        <v>3361838.24</v>
      </c>
      <c r="H441" s="1">
        <v>35307964.649999999</v>
      </c>
      <c r="I441" s="1">
        <v>0</v>
      </c>
      <c r="J441" s="1">
        <v>7999.5</v>
      </c>
      <c r="K441" s="1">
        <v>35315964.149999999</v>
      </c>
    </row>
    <row r="442" spans="1:11" x14ac:dyDescent="0.2">
      <c r="A442" s="3" t="s">
        <v>17</v>
      </c>
      <c r="B442" s="3" t="s">
        <v>560</v>
      </c>
      <c r="C442" s="6" t="s">
        <v>202</v>
      </c>
      <c r="D442" s="6" t="s">
        <v>698</v>
      </c>
      <c r="E442" s="17"/>
      <c r="F442" s="17">
        <v>2046.5</v>
      </c>
      <c r="G442" s="8">
        <v>1642.7257463962865</v>
      </c>
      <c r="H442" s="8">
        <v>17252.853481553873</v>
      </c>
      <c r="I442" s="8">
        <v>0</v>
      </c>
      <c r="J442" s="8">
        <v>3.9088688003909113</v>
      </c>
      <c r="K442" s="8">
        <v>17256.762350354264</v>
      </c>
    </row>
    <row r="443" spans="1:11" x14ac:dyDescent="0.2">
      <c r="A443" s="3" t="s">
        <v>17</v>
      </c>
      <c r="B443" s="3" t="s">
        <v>560</v>
      </c>
      <c r="C443" s="6" t="s">
        <v>202</v>
      </c>
      <c r="D443" s="6" t="s">
        <v>699</v>
      </c>
      <c r="E443" s="17"/>
      <c r="F443" s="17">
        <v>2081</v>
      </c>
      <c r="G443" s="8">
        <v>1615.4917059106201</v>
      </c>
      <c r="H443" s="8">
        <v>16966.825876982221</v>
      </c>
      <c r="I443" s="8">
        <v>0</v>
      </c>
      <c r="J443" s="8">
        <v>3.8440653531955791</v>
      </c>
      <c r="K443" s="8">
        <v>16970.669942335415</v>
      </c>
    </row>
    <row r="444" spans="1:11" s="19" customFormat="1" x14ac:dyDescent="0.2">
      <c r="A444" s="3" t="s">
        <v>17</v>
      </c>
      <c r="B444" s="3" t="s">
        <v>560</v>
      </c>
      <c r="C444" s="17" t="s">
        <v>201</v>
      </c>
      <c r="D444" s="2" t="s">
        <v>200</v>
      </c>
      <c r="E444" s="17"/>
      <c r="G444" s="18">
        <v>9.5214727705920037</v>
      </c>
      <c r="H444" s="18">
        <v>100</v>
      </c>
      <c r="I444" s="18"/>
      <c r="J444" s="18"/>
      <c r="K444" s="18"/>
    </row>
    <row r="445" spans="1:11" x14ac:dyDescent="0.2">
      <c r="A445" s="3" t="s">
        <v>17</v>
      </c>
      <c r="B445" s="3" t="s">
        <v>560</v>
      </c>
      <c r="C445" s="6"/>
      <c r="D445" s="6"/>
      <c r="E445" s="17"/>
      <c r="G445" s="8"/>
      <c r="H445" s="8"/>
      <c r="I445" s="8"/>
      <c r="J445" s="8"/>
      <c r="K445" s="8"/>
    </row>
    <row r="446" spans="1:11" x14ac:dyDescent="0.2">
      <c r="A446" s="11" t="s">
        <v>101</v>
      </c>
      <c r="B446" s="11" t="s">
        <v>561</v>
      </c>
      <c r="C446" s="12"/>
      <c r="D446" s="7" t="s">
        <v>364</v>
      </c>
      <c r="E446" s="20" t="s">
        <v>363</v>
      </c>
      <c r="G446" s="13"/>
      <c r="H446" s="13"/>
      <c r="I446" s="13"/>
      <c r="J446" s="13"/>
      <c r="K446" s="13"/>
    </row>
    <row r="447" spans="1:11" s="16" customFormat="1" ht="15" x14ac:dyDescent="0.25">
      <c r="A447" s="3" t="s">
        <v>101</v>
      </c>
      <c r="B447" s="3" t="s">
        <v>561</v>
      </c>
      <c r="C447" s="14" t="s">
        <v>202</v>
      </c>
      <c r="D447" s="15" t="s">
        <v>203</v>
      </c>
      <c r="G447" s="1">
        <v>181582.56</v>
      </c>
      <c r="H447" s="1">
        <v>2315263.54</v>
      </c>
      <c r="I447" s="1">
        <v>0</v>
      </c>
      <c r="J447" s="1">
        <v>0</v>
      </c>
      <c r="K447" s="1">
        <v>2315263.54</v>
      </c>
    </row>
    <row r="448" spans="1:11" x14ac:dyDescent="0.2">
      <c r="A448" s="3" t="s">
        <v>101</v>
      </c>
      <c r="B448" s="3" t="s">
        <v>561</v>
      </c>
      <c r="C448" s="6" t="s">
        <v>202</v>
      </c>
      <c r="D448" s="6" t="s">
        <v>698</v>
      </c>
      <c r="E448" s="17"/>
      <c r="F448" s="17">
        <v>74.8</v>
      </c>
      <c r="G448" s="8">
        <v>2427.5743315508021</v>
      </c>
      <c r="H448" s="8">
        <v>30952.721122994655</v>
      </c>
      <c r="I448" s="8">
        <v>0</v>
      </c>
      <c r="J448" s="8">
        <v>0</v>
      </c>
      <c r="K448" s="8">
        <v>30952.721122994655</v>
      </c>
    </row>
    <row r="449" spans="1:11" x14ac:dyDescent="0.2">
      <c r="A449" s="3" t="s">
        <v>101</v>
      </c>
      <c r="B449" s="3" t="s">
        <v>561</v>
      </c>
      <c r="C449" s="6" t="s">
        <v>202</v>
      </c>
      <c r="D449" s="6" t="s">
        <v>699</v>
      </c>
      <c r="E449" s="17"/>
      <c r="F449" s="17">
        <v>77</v>
      </c>
      <c r="G449" s="8">
        <v>2358.2150649350651</v>
      </c>
      <c r="H449" s="8">
        <v>30068.357662337661</v>
      </c>
      <c r="I449" s="8">
        <v>0</v>
      </c>
      <c r="J449" s="8">
        <v>0</v>
      </c>
      <c r="K449" s="8">
        <v>30068.357662337661</v>
      </c>
    </row>
    <row r="450" spans="1:11" s="19" customFormat="1" x14ac:dyDescent="0.2">
      <c r="A450" s="3" t="s">
        <v>101</v>
      </c>
      <c r="B450" s="3" t="s">
        <v>561</v>
      </c>
      <c r="C450" s="17" t="s">
        <v>201</v>
      </c>
      <c r="D450" s="2" t="s">
        <v>200</v>
      </c>
      <c r="E450" s="17"/>
      <c r="G450" s="18">
        <v>7.8428462618989796</v>
      </c>
      <c r="H450" s="18">
        <v>100</v>
      </c>
      <c r="I450" s="18"/>
      <c r="J450" s="18"/>
      <c r="K450" s="18"/>
    </row>
    <row r="451" spans="1:11" x14ac:dyDescent="0.2">
      <c r="A451" s="3" t="s">
        <v>101</v>
      </c>
      <c r="B451" s="3" t="s">
        <v>561</v>
      </c>
      <c r="C451" s="6"/>
      <c r="D451" s="6"/>
      <c r="E451" s="17"/>
      <c r="G451" s="8"/>
      <c r="H451" s="8"/>
      <c r="I451" s="8"/>
      <c r="J451" s="8"/>
      <c r="K451" s="8"/>
    </row>
    <row r="452" spans="1:11" x14ac:dyDescent="0.2">
      <c r="A452" s="11" t="s">
        <v>32</v>
      </c>
      <c r="B452" s="11" t="s">
        <v>562</v>
      </c>
      <c r="C452" s="12"/>
      <c r="D452" s="7" t="s">
        <v>361</v>
      </c>
      <c r="E452" s="20" t="s">
        <v>362</v>
      </c>
      <c r="G452" s="13"/>
      <c r="H452" s="13"/>
      <c r="I452" s="13"/>
      <c r="J452" s="13"/>
      <c r="K452" s="13"/>
    </row>
    <row r="453" spans="1:11" s="16" customFormat="1" ht="15" x14ac:dyDescent="0.25">
      <c r="A453" s="3" t="s">
        <v>32</v>
      </c>
      <c r="B453" s="3" t="s">
        <v>562</v>
      </c>
      <c r="C453" s="14" t="s">
        <v>202</v>
      </c>
      <c r="D453" s="15" t="s">
        <v>203</v>
      </c>
      <c r="G453" s="1">
        <v>3095874.24</v>
      </c>
      <c r="H453" s="1">
        <v>12735299.75</v>
      </c>
      <c r="I453" s="1">
        <v>17651591.399999999</v>
      </c>
      <c r="J453" s="1">
        <v>0</v>
      </c>
      <c r="K453" s="1">
        <v>30386891.149999999</v>
      </c>
    </row>
    <row r="454" spans="1:11" x14ac:dyDescent="0.2">
      <c r="A454" s="3" t="s">
        <v>32</v>
      </c>
      <c r="B454" s="3" t="s">
        <v>562</v>
      </c>
      <c r="C454" s="6" t="s">
        <v>202</v>
      </c>
      <c r="D454" s="6" t="s">
        <v>698</v>
      </c>
      <c r="E454" s="17"/>
      <c r="F454" s="17">
        <v>520</v>
      </c>
      <c r="G454" s="8">
        <v>5953.6043076923079</v>
      </c>
      <c r="H454" s="8">
        <v>24490.961057692308</v>
      </c>
      <c r="I454" s="8">
        <v>33945.36807692307</v>
      </c>
      <c r="J454" s="8">
        <v>0</v>
      </c>
      <c r="K454" s="8">
        <v>58436.329134615378</v>
      </c>
    </row>
    <row r="455" spans="1:11" x14ac:dyDescent="0.2">
      <c r="A455" s="3" t="s">
        <v>32</v>
      </c>
      <c r="B455" s="3" t="s">
        <v>562</v>
      </c>
      <c r="C455" s="6" t="s">
        <v>202</v>
      </c>
      <c r="D455" s="6" t="s">
        <v>699</v>
      </c>
      <c r="E455" s="17"/>
      <c r="F455" s="17">
        <v>512</v>
      </c>
      <c r="G455" s="8">
        <v>6046.6293750000004</v>
      </c>
      <c r="H455" s="8">
        <v>24873.63232421875</v>
      </c>
      <c r="I455" s="8">
        <v>34475.764453124997</v>
      </c>
      <c r="J455" s="8">
        <v>0</v>
      </c>
      <c r="K455" s="8">
        <v>59349.396777343747</v>
      </c>
    </row>
    <row r="456" spans="1:11" s="19" customFormat="1" x14ac:dyDescent="0.2">
      <c r="A456" s="3" t="s">
        <v>32</v>
      </c>
      <c r="B456" s="3" t="s">
        <v>562</v>
      </c>
      <c r="C456" s="17" t="s">
        <v>201</v>
      </c>
      <c r="D456" s="2" t="s">
        <v>200</v>
      </c>
      <c r="E456" s="17"/>
      <c r="G456" s="18">
        <v>24.309394366630439</v>
      </c>
      <c r="H456" s="18">
        <v>100</v>
      </c>
      <c r="I456" s="18"/>
      <c r="J456" s="18"/>
      <c r="K456" s="18"/>
    </row>
    <row r="457" spans="1:11" x14ac:dyDescent="0.2">
      <c r="A457" s="3" t="s">
        <v>32</v>
      </c>
      <c r="B457" s="3" t="s">
        <v>562</v>
      </c>
      <c r="C457" s="6"/>
      <c r="D457" s="6"/>
      <c r="E457" s="17"/>
      <c r="G457" s="8"/>
      <c r="H457" s="8"/>
      <c r="I457" s="8"/>
      <c r="J457" s="8"/>
      <c r="K457" s="8"/>
    </row>
    <row r="458" spans="1:11" x14ac:dyDescent="0.2">
      <c r="A458" s="11" t="s">
        <v>35</v>
      </c>
      <c r="B458" s="11" t="s">
        <v>563</v>
      </c>
      <c r="C458" s="12"/>
      <c r="D458" s="7" t="s">
        <v>361</v>
      </c>
      <c r="E458" s="20" t="s">
        <v>360</v>
      </c>
      <c r="G458" s="13"/>
      <c r="H458" s="13"/>
      <c r="I458" s="13"/>
      <c r="J458" s="13"/>
      <c r="K458" s="13"/>
    </row>
    <row r="459" spans="1:11" s="16" customFormat="1" ht="15" x14ac:dyDescent="0.25">
      <c r="A459" s="3" t="s">
        <v>35</v>
      </c>
      <c r="B459" s="3" t="s">
        <v>563</v>
      </c>
      <c r="C459" s="14" t="s">
        <v>202</v>
      </c>
      <c r="D459" s="15" t="s">
        <v>203</v>
      </c>
      <c r="G459" s="1">
        <v>807631.40999999992</v>
      </c>
      <c r="H459" s="1">
        <v>13905317.67</v>
      </c>
      <c r="I459" s="1">
        <v>0</v>
      </c>
      <c r="J459" s="1">
        <v>0</v>
      </c>
      <c r="K459" s="1">
        <v>13905317.67</v>
      </c>
    </row>
    <row r="460" spans="1:11" x14ac:dyDescent="0.2">
      <c r="A460" s="3" t="s">
        <v>35</v>
      </c>
      <c r="B460" s="3" t="s">
        <v>563</v>
      </c>
      <c r="C460" s="6" t="s">
        <v>202</v>
      </c>
      <c r="D460" s="6" t="s">
        <v>698</v>
      </c>
      <c r="E460" s="17"/>
      <c r="F460" s="17">
        <v>210.7</v>
      </c>
      <c r="G460" s="8">
        <v>3833.0869008068344</v>
      </c>
      <c r="H460" s="8">
        <v>65995.812387280501</v>
      </c>
      <c r="I460" s="8">
        <v>0</v>
      </c>
      <c r="J460" s="8">
        <v>0</v>
      </c>
      <c r="K460" s="8">
        <v>65995.812387280501</v>
      </c>
    </row>
    <row r="461" spans="1:11" x14ac:dyDescent="0.2">
      <c r="A461" s="3" t="s">
        <v>35</v>
      </c>
      <c r="B461" s="3" t="s">
        <v>563</v>
      </c>
      <c r="C461" s="6" t="s">
        <v>202</v>
      </c>
      <c r="D461" s="6" t="s">
        <v>699</v>
      </c>
      <c r="E461" s="17"/>
      <c r="F461" s="17">
        <v>207</v>
      </c>
      <c r="G461" s="8">
        <v>3901.6010144927532</v>
      </c>
      <c r="H461" s="8">
        <v>67175.447681159421</v>
      </c>
      <c r="I461" s="8">
        <v>0</v>
      </c>
      <c r="J461" s="8">
        <v>0</v>
      </c>
      <c r="K461" s="8">
        <v>67175.447681159421</v>
      </c>
    </row>
    <row r="462" spans="1:11" s="19" customFormat="1" x14ac:dyDescent="0.2">
      <c r="A462" s="3" t="s">
        <v>35</v>
      </c>
      <c r="B462" s="3" t="s">
        <v>563</v>
      </c>
      <c r="C462" s="17" t="s">
        <v>201</v>
      </c>
      <c r="D462" s="2" t="s">
        <v>200</v>
      </c>
      <c r="E462" s="17"/>
      <c r="G462" s="18">
        <v>5.8080759402025217</v>
      </c>
      <c r="H462" s="18">
        <v>100</v>
      </c>
      <c r="I462" s="18"/>
      <c r="J462" s="18"/>
      <c r="K462" s="18"/>
    </row>
    <row r="463" spans="1:11" x14ac:dyDescent="0.2">
      <c r="A463" s="3" t="s">
        <v>35</v>
      </c>
      <c r="B463" s="3" t="s">
        <v>563</v>
      </c>
      <c r="C463" s="6"/>
      <c r="D463" s="6"/>
      <c r="E463" s="17"/>
      <c r="G463" s="8"/>
      <c r="H463" s="8"/>
      <c r="I463" s="8"/>
      <c r="J463" s="8"/>
      <c r="K463" s="8"/>
    </row>
    <row r="464" spans="1:11" x14ac:dyDescent="0.2">
      <c r="A464" s="11" t="s">
        <v>43</v>
      </c>
      <c r="B464" s="11" t="s">
        <v>564</v>
      </c>
      <c r="C464" s="12"/>
      <c r="D464" s="7" t="s">
        <v>359</v>
      </c>
      <c r="E464" s="20" t="s">
        <v>358</v>
      </c>
      <c r="G464" s="13"/>
      <c r="H464" s="13"/>
      <c r="I464" s="13"/>
      <c r="J464" s="13"/>
      <c r="K464" s="13"/>
    </row>
    <row r="465" spans="1:11" s="16" customFormat="1" ht="15" x14ac:dyDescent="0.25">
      <c r="A465" s="3" t="s">
        <v>43</v>
      </c>
      <c r="B465" s="3" t="s">
        <v>564</v>
      </c>
      <c r="C465" s="14" t="s">
        <v>202</v>
      </c>
      <c r="D465" s="15" t="s">
        <v>203</v>
      </c>
      <c r="G465" s="1">
        <v>410191.73999999993</v>
      </c>
      <c r="H465" s="1">
        <v>4491019.4099999992</v>
      </c>
      <c r="I465" s="1">
        <v>0</v>
      </c>
      <c r="J465" s="1">
        <v>0</v>
      </c>
      <c r="K465" s="1">
        <v>4491019.4099999992</v>
      </c>
    </row>
    <row r="466" spans="1:11" x14ac:dyDescent="0.2">
      <c r="A466" s="3" t="s">
        <v>43</v>
      </c>
      <c r="B466" s="3" t="s">
        <v>564</v>
      </c>
      <c r="C466" s="6" t="s">
        <v>202</v>
      </c>
      <c r="D466" s="6" t="s">
        <v>698</v>
      </c>
      <c r="E466" s="17"/>
      <c r="F466" s="17">
        <v>161.6</v>
      </c>
      <c r="G466" s="8">
        <v>2538.3152227722767</v>
      </c>
      <c r="H466" s="8">
        <v>27790.961695544549</v>
      </c>
      <c r="I466" s="8">
        <v>0</v>
      </c>
      <c r="J466" s="8">
        <v>0</v>
      </c>
      <c r="K466" s="8">
        <v>27790.961695544549</v>
      </c>
    </row>
    <row r="467" spans="1:11" x14ac:dyDescent="0.2">
      <c r="A467" s="3" t="s">
        <v>43</v>
      </c>
      <c r="B467" s="3" t="s">
        <v>564</v>
      </c>
      <c r="C467" s="6" t="s">
        <v>202</v>
      </c>
      <c r="D467" s="6" t="s">
        <v>699</v>
      </c>
      <c r="E467" s="17"/>
      <c r="F467" s="17">
        <v>173</v>
      </c>
      <c r="G467" s="8">
        <v>2371.0505202312133</v>
      </c>
      <c r="H467" s="8">
        <v>25959.649768786123</v>
      </c>
      <c r="I467" s="8">
        <v>0</v>
      </c>
      <c r="J467" s="8">
        <v>0</v>
      </c>
      <c r="K467" s="8">
        <v>25959.649768786123</v>
      </c>
    </row>
    <row r="468" spans="1:11" s="19" customFormat="1" x14ac:dyDescent="0.2">
      <c r="A468" s="3" t="s">
        <v>43</v>
      </c>
      <c r="B468" s="3" t="s">
        <v>564</v>
      </c>
      <c r="C468" s="17" t="s">
        <v>201</v>
      </c>
      <c r="D468" s="2" t="s">
        <v>200</v>
      </c>
      <c r="E468" s="17"/>
      <c r="G468" s="18">
        <v>9.1335998033462076</v>
      </c>
      <c r="H468" s="18">
        <v>100</v>
      </c>
      <c r="I468" s="18"/>
      <c r="J468" s="18"/>
      <c r="K468" s="18"/>
    </row>
    <row r="469" spans="1:11" x14ac:dyDescent="0.2">
      <c r="A469" s="3" t="s">
        <v>43</v>
      </c>
      <c r="B469" s="3" t="s">
        <v>564</v>
      </c>
      <c r="C469" s="6"/>
      <c r="D469" s="6"/>
      <c r="E469" s="17"/>
      <c r="G469" s="8"/>
      <c r="H469" s="8"/>
      <c r="I469" s="8"/>
      <c r="J469" s="8"/>
      <c r="K469" s="8"/>
    </row>
    <row r="470" spans="1:11" x14ac:dyDescent="0.2">
      <c r="A470" s="11" t="s">
        <v>164</v>
      </c>
      <c r="B470" s="11" t="s">
        <v>565</v>
      </c>
      <c r="C470" s="12"/>
      <c r="D470" s="7" t="s">
        <v>357</v>
      </c>
      <c r="E470" s="20" t="s">
        <v>356</v>
      </c>
      <c r="G470" s="13"/>
      <c r="H470" s="13"/>
      <c r="I470" s="13"/>
      <c r="J470" s="13"/>
      <c r="K470" s="13"/>
    </row>
    <row r="471" spans="1:11" s="16" customFormat="1" ht="15" x14ac:dyDescent="0.25">
      <c r="A471" s="3" t="s">
        <v>164</v>
      </c>
      <c r="B471" s="3" t="s">
        <v>565</v>
      </c>
      <c r="C471" s="14" t="s">
        <v>202</v>
      </c>
      <c r="D471" s="15" t="s">
        <v>203</v>
      </c>
      <c r="G471" s="1">
        <v>89380119.459999993</v>
      </c>
      <c r="H471" s="1">
        <v>1144812447.25</v>
      </c>
      <c r="I471" s="1">
        <v>0</v>
      </c>
      <c r="J471" s="1">
        <v>37274136.899999991</v>
      </c>
      <c r="K471" s="1">
        <v>1182086584.1500001</v>
      </c>
    </row>
    <row r="472" spans="1:11" x14ac:dyDescent="0.2">
      <c r="A472" s="3" t="s">
        <v>164</v>
      </c>
      <c r="B472" s="3" t="s">
        <v>565</v>
      </c>
      <c r="C472" s="6" t="s">
        <v>202</v>
      </c>
      <c r="D472" s="6" t="s">
        <v>698</v>
      </c>
      <c r="E472" s="17"/>
      <c r="F472" s="17">
        <v>80775.08</v>
      </c>
      <c r="G472" s="8">
        <v>1106.5308689264064</v>
      </c>
      <c r="H472" s="8">
        <v>14172.842010803332</v>
      </c>
      <c r="I472" s="8">
        <v>0</v>
      </c>
      <c r="J472" s="8">
        <v>461.45589580350759</v>
      </c>
      <c r="K472" s="8">
        <v>14634.29790660684</v>
      </c>
    </row>
    <row r="473" spans="1:11" x14ac:dyDescent="0.2">
      <c r="A473" s="3" t="s">
        <v>164</v>
      </c>
      <c r="B473" s="3" t="s">
        <v>565</v>
      </c>
      <c r="C473" s="6" t="s">
        <v>202</v>
      </c>
      <c r="D473" s="6" t="s">
        <v>699</v>
      </c>
      <c r="E473" s="17"/>
      <c r="F473" s="17">
        <v>78473</v>
      </c>
      <c r="G473" s="8">
        <v>1138.9920031093495</v>
      </c>
      <c r="H473" s="8">
        <v>14588.615794604513</v>
      </c>
      <c r="I473" s="8">
        <v>0</v>
      </c>
      <c r="J473" s="8">
        <v>474.99314286442461</v>
      </c>
      <c r="K473" s="8">
        <v>15063.60893746894</v>
      </c>
    </row>
    <row r="474" spans="1:11" s="19" customFormat="1" x14ac:dyDescent="0.2">
      <c r="A474" s="3" t="s">
        <v>164</v>
      </c>
      <c r="B474" s="3" t="s">
        <v>565</v>
      </c>
      <c r="C474" s="17" t="s">
        <v>201</v>
      </c>
      <c r="D474" s="2" t="s">
        <v>200</v>
      </c>
      <c r="E474" s="17"/>
      <c r="G474" s="18">
        <v>7.8074028348227325</v>
      </c>
      <c r="H474" s="18">
        <v>100</v>
      </c>
      <c r="I474" s="18"/>
      <c r="J474" s="18"/>
      <c r="K474" s="18"/>
    </row>
    <row r="475" spans="1:11" x14ac:dyDescent="0.2">
      <c r="A475" s="3" t="s">
        <v>164</v>
      </c>
      <c r="B475" s="3" t="s">
        <v>565</v>
      </c>
      <c r="C475" s="6"/>
      <c r="D475" s="6"/>
      <c r="E475" s="17"/>
      <c r="G475" s="8"/>
      <c r="H475" s="8"/>
      <c r="I475" s="8"/>
      <c r="J475" s="8"/>
      <c r="K475" s="8"/>
    </row>
    <row r="476" spans="1:11" x14ac:dyDescent="0.2">
      <c r="A476" s="11" t="s">
        <v>181</v>
      </c>
      <c r="B476" s="11" t="s">
        <v>566</v>
      </c>
      <c r="C476" s="12"/>
      <c r="D476" s="7" t="s">
        <v>354</v>
      </c>
      <c r="E476" s="20" t="s">
        <v>355</v>
      </c>
      <c r="G476" s="13"/>
      <c r="H476" s="13"/>
      <c r="I476" s="13"/>
      <c r="J476" s="13"/>
      <c r="K476" s="13"/>
    </row>
    <row r="477" spans="1:11" s="16" customFormat="1" ht="15" x14ac:dyDescent="0.25">
      <c r="A477" s="3" t="s">
        <v>181</v>
      </c>
      <c r="B477" s="3" t="s">
        <v>566</v>
      </c>
      <c r="C477" s="14" t="s">
        <v>202</v>
      </c>
      <c r="D477" s="15" t="s">
        <v>203</v>
      </c>
      <c r="G477" s="1">
        <v>236410.44</v>
      </c>
      <c r="H477" s="1">
        <v>3273102.9000000004</v>
      </c>
      <c r="I477" s="1">
        <v>0</v>
      </c>
      <c r="J477" s="1">
        <v>0</v>
      </c>
      <c r="K477" s="1">
        <v>3273102.9000000004</v>
      </c>
    </row>
    <row r="478" spans="1:11" x14ac:dyDescent="0.2">
      <c r="A478" s="3" t="s">
        <v>181</v>
      </c>
      <c r="B478" s="3" t="s">
        <v>566</v>
      </c>
      <c r="C478" s="6" t="s">
        <v>202</v>
      </c>
      <c r="D478" s="6" t="s">
        <v>698</v>
      </c>
      <c r="E478" s="17"/>
      <c r="F478" s="17">
        <v>192</v>
      </c>
      <c r="G478" s="8">
        <v>1231.3043749999999</v>
      </c>
      <c r="H478" s="8">
        <v>17047.410937500001</v>
      </c>
      <c r="I478" s="8">
        <v>0</v>
      </c>
      <c r="J478" s="8">
        <v>0</v>
      </c>
      <c r="K478" s="8">
        <v>17047.410937500001</v>
      </c>
    </row>
    <row r="479" spans="1:11" x14ac:dyDescent="0.2">
      <c r="A479" s="3" t="s">
        <v>181</v>
      </c>
      <c r="B479" s="3" t="s">
        <v>566</v>
      </c>
      <c r="C479" s="6" t="s">
        <v>202</v>
      </c>
      <c r="D479" s="6" t="s">
        <v>699</v>
      </c>
      <c r="E479" s="17"/>
      <c r="F479" s="17">
        <v>219</v>
      </c>
      <c r="G479" s="8">
        <v>1079.4997260273972</v>
      </c>
      <c r="H479" s="8">
        <v>14945.675342465755</v>
      </c>
      <c r="I479" s="8">
        <v>0</v>
      </c>
      <c r="J479" s="8">
        <v>0</v>
      </c>
      <c r="K479" s="8">
        <v>14945.675342465755</v>
      </c>
    </row>
    <row r="480" spans="1:11" s="19" customFormat="1" x14ac:dyDescent="0.2">
      <c r="A480" s="3" t="s">
        <v>181</v>
      </c>
      <c r="B480" s="3" t="s">
        <v>566</v>
      </c>
      <c r="C480" s="17" t="s">
        <v>201</v>
      </c>
      <c r="D480" s="2" t="s">
        <v>200</v>
      </c>
      <c r="E480" s="17"/>
      <c r="G480" s="18">
        <v>7.2228233337851968</v>
      </c>
      <c r="H480" s="18">
        <v>100</v>
      </c>
      <c r="I480" s="18"/>
      <c r="J480" s="18"/>
      <c r="K480" s="18"/>
    </row>
    <row r="481" spans="1:11" x14ac:dyDescent="0.2">
      <c r="A481" s="3" t="s">
        <v>181</v>
      </c>
      <c r="B481" s="3" t="s">
        <v>566</v>
      </c>
      <c r="C481" s="6"/>
      <c r="D481" s="6"/>
      <c r="E481" s="17"/>
      <c r="G481" s="8"/>
      <c r="H481" s="8"/>
      <c r="I481" s="8"/>
      <c r="J481" s="8"/>
      <c r="K481" s="8"/>
    </row>
    <row r="482" spans="1:11" x14ac:dyDescent="0.2">
      <c r="A482" s="11" t="s">
        <v>61</v>
      </c>
      <c r="B482" s="11" t="s">
        <v>567</v>
      </c>
      <c r="C482" s="12"/>
      <c r="D482" s="7" t="s">
        <v>354</v>
      </c>
      <c r="E482" s="20" t="s">
        <v>353</v>
      </c>
      <c r="G482" s="13"/>
      <c r="H482" s="13"/>
      <c r="I482" s="13"/>
      <c r="J482" s="13"/>
      <c r="K482" s="13"/>
    </row>
    <row r="483" spans="1:11" s="16" customFormat="1" ht="15" x14ac:dyDescent="0.25">
      <c r="A483" s="3" t="s">
        <v>61</v>
      </c>
      <c r="B483" s="3" t="s">
        <v>567</v>
      </c>
      <c r="C483" s="14" t="s">
        <v>202</v>
      </c>
      <c r="D483" s="15" t="s">
        <v>203</v>
      </c>
      <c r="G483" s="1">
        <v>118074.97</v>
      </c>
      <c r="H483" s="1">
        <v>1852403.7199999997</v>
      </c>
      <c r="I483" s="1">
        <v>0</v>
      </c>
      <c r="J483" s="1">
        <v>0</v>
      </c>
      <c r="K483" s="1">
        <v>1852403.7199999997</v>
      </c>
    </row>
    <row r="484" spans="1:11" x14ac:dyDescent="0.2">
      <c r="A484" s="3" t="s">
        <v>61</v>
      </c>
      <c r="B484" s="3" t="s">
        <v>567</v>
      </c>
      <c r="C484" s="6" t="s">
        <v>202</v>
      </c>
      <c r="D484" s="6" t="s">
        <v>698</v>
      </c>
      <c r="E484" s="17"/>
      <c r="F484" s="17">
        <v>88.5</v>
      </c>
      <c r="G484" s="8">
        <v>1334.1804519774012</v>
      </c>
      <c r="H484" s="8">
        <v>20931.115480225984</v>
      </c>
      <c r="I484" s="8">
        <v>0</v>
      </c>
      <c r="J484" s="8">
        <v>0</v>
      </c>
      <c r="K484" s="8">
        <v>20931.115480225984</v>
      </c>
    </row>
    <row r="485" spans="1:11" x14ac:dyDescent="0.2">
      <c r="A485" s="3" t="s">
        <v>61</v>
      </c>
      <c r="B485" s="3" t="s">
        <v>567</v>
      </c>
      <c r="C485" s="6" t="s">
        <v>202</v>
      </c>
      <c r="D485" s="6" t="s">
        <v>699</v>
      </c>
      <c r="E485" s="17"/>
      <c r="F485" s="17">
        <v>137</v>
      </c>
      <c r="G485" s="8">
        <v>861.86109489051091</v>
      </c>
      <c r="H485" s="8">
        <v>13521.195036496349</v>
      </c>
      <c r="I485" s="8">
        <v>0</v>
      </c>
      <c r="J485" s="8">
        <v>0</v>
      </c>
      <c r="K485" s="8">
        <v>13521.195036496349</v>
      </c>
    </row>
    <row r="486" spans="1:11" s="19" customFormat="1" x14ac:dyDescent="0.2">
      <c r="A486" s="3" t="s">
        <v>61</v>
      </c>
      <c r="B486" s="3" t="s">
        <v>567</v>
      </c>
      <c r="C486" s="17" t="s">
        <v>201</v>
      </c>
      <c r="D486" s="2" t="s">
        <v>200</v>
      </c>
      <c r="E486" s="17"/>
      <c r="G486" s="18">
        <v>6.3741488275568789</v>
      </c>
      <c r="H486" s="18">
        <v>100</v>
      </c>
      <c r="I486" s="18"/>
      <c r="J486" s="18"/>
      <c r="K486" s="18"/>
    </row>
    <row r="487" spans="1:11" x14ac:dyDescent="0.2">
      <c r="A487" s="3" t="s">
        <v>61</v>
      </c>
      <c r="B487" s="3" t="s">
        <v>567</v>
      </c>
      <c r="C487" s="6"/>
      <c r="D487" s="6"/>
      <c r="E487" s="17"/>
      <c r="G487" s="8"/>
      <c r="H487" s="8"/>
      <c r="I487" s="8"/>
      <c r="J487" s="8"/>
      <c r="K487" s="8"/>
    </row>
    <row r="488" spans="1:11" x14ac:dyDescent="0.2">
      <c r="A488" s="11" t="s">
        <v>113</v>
      </c>
      <c r="B488" s="11" t="s">
        <v>568</v>
      </c>
      <c r="C488" s="12"/>
      <c r="D488" s="7" t="s">
        <v>348</v>
      </c>
      <c r="E488" s="20" t="s">
        <v>352</v>
      </c>
      <c r="G488" s="13"/>
      <c r="H488" s="13"/>
      <c r="I488" s="13"/>
      <c r="J488" s="13"/>
      <c r="K488" s="13"/>
    </row>
    <row r="489" spans="1:11" s="16" customFormat="1" ht="15" x14ac:dyDescent="0.25">
      <c r="A489" s="3" t="s">
        <v>113</v>
      </c>
      <c r="B489" s="3" t="s">
        <v>568</v>
      </c>
      <c r="C489" s="14" t="s">
        <v>202</v>
      </c>
      <c r="D489" s="15" t="s">
        <v>203</v>
      </c>
      <c r="G489" s="1">
        <v>699905.38</v>
      </c>
      <c r="H489" s="1">
        <v>4771291.99</v>
      </c>
      <c r="I489" s="1">
        <v>0</v>
      </c>
      <c r="J489" s="1">
        <v>0</v>
      </c>
      <c r="K489" s="1">
        <v>4771291.99</v>
      </c>
    </row>
    <row r="490" spans="1:11" x14ac:dyDescent="0.2">
      <c r="A490" s="3" t="s">
        <v>113</v>
      </c>
      <c r="B490" s="3" t="s">
        <v>568</v>
      </c>
      <c r="C490" s="6" t="s">
        <v>202</v>
      </c>
      <c r="D490" s="6" t="s">
        <v>698</v>
      </c>
      <c r="E490" s="17"/>
      <c r="F490" s="17">
        <v>148.80000000000001</v>
      </c>
      <c r="G490" s="8">
        <v>4703.6651881720427</v>
      </c>
      <c r="H490" s="8">
        <v>32065.13434139785</v>
      </c>
      <c r="I490" s="8">
        <v>0</v>
      </c>
      <c r="J490" s="8">
        <v>0</v>
      </c>
      <c r="K490" s="8">
        <v>32065.13434139785</v>
      </c>
    </row>
    <row r="491" spans="1:11" x14ac:dyDescent="0.2">
      <c r="A491" s="3" t="s">
        <v>113</v>
      </c>
      <c r="B491" s="3" t="s">
        <v>568</v>
      </c>
      <c r="C491" s="6" t="s">
        <v>202</v>
      </c>
      <c r="D491" s="6" t="s">
        <v>699</v>
      </c>
      <c r="E491" s="17"/>
      <c r="F491" s="17">
        <v>139</v>
      </c>
      <c r="G491" s="8">
        <v>5035.2905035971226</v>
      </c>
      <c r="H491" s="8">
        <v>34325.84165467626</v>
      </c>
      <c r="I491" s="8">
        <v>0</v>
      </c>
      <c r="J491" s="8">
        <v>0</v>
      </c>
      <c r="K491" s="8">
        <v>34325.84165467626</v>
      </c>
    </row>
    <row r="492" spans="1:11" s="19" customFormat="1" x14ac:dyDescent="0.2">
      <c r="A492" s="3" t="s">
        <v>113</v>
      </c>
      <c r="B492" s="3" t="s">
        <v>568</v>
      </c>
      <c r="C492" s="17" t="s">
        <v>201</v>
      </c>
      <c r="D492" s="2" t="s">
        <v>200</v>
      </c>
      <c r="E492" s="17"/>
      <c r="G492" s="18">
        <v>14.66909552940607</v>
      </c>
      <c r="H492" s="18">
        <v>100</v>
      </c>
      <c r="I492" s="18"/>
      <c r="J492" s="18"/>
      <c r="K492" s="18"/>
    </row>
    <row r="493" spans="1:11" x14ac:dyDescent="0.2">
      <c r="A493" s="3" t="s">
        <v>113</v>
      </c>
      <c r="B493" s="3" t="s">
        <v>568</v>
      </c>
      <c r="C493" s="6"/>
      <c r="D493" s="6"/>
      <c r="E493" s="17"/>
      <c r="G493" s="8"/>
      <c r="H493" s="8"/>
      <c r="I493" s="8"/>
      <c r="J493" s="8"/>
      <c r="K493" s="8"/>
    </row>
    <row r="494" spans="1:11" x14ac:dyDescent="0.2">
      <c r="A494" s="11" t="s">
        <v>82</v>
      </c>
      <c r="B494" s="11" t="s">
        <v>569</v>
      </c>
      <c r="C494" s="12"/>
      <c r="D494" s="7" t="s">
        <v>348</v>
      </c>
      <c r="E494" s="20" t="s">
        <v>351</v>
      </c>
      <c r="G494" s="13"/>
      <c r="H494" s="13"/>
      <c r="I494" s="13"/>
      <c r="J494" s="13"/>
      <c r="K494" s="13"/>
    </row>
    <row r="495" spans="1:11" s="16" customFormat="1" ht="15" x14ac:dyDescent="0.25">
      <c r="A495" s="3" t="s">
        <v>82</v>
      </c>
      <c r="B495" s="3" t="s">
        <v>569</v>
      </c>
      <c r="C495" s="14" t="s">
        <v>202</v>
      </c>
      <c r="D495" s="15" t="s">
        <v>203</v>
      </c>
      <c r="G495" s="1">
        <v>458200.97000000003</v>
      </c>
      <c r="H495" s="1">
        <v>3325115.2800000003</v>
      </c>
      <c r="I495" s="1">
        <v>0</v>
      </c>
      <c r="J495" s="1">
        <v>0</v>
      </c>
      <c r="K495" s="1">
        <v>3325115.2800000003</v>
      </c>
    </row>
    <row r="496" spans="1:11" x14ac:dyDescent="0.2">
      <c r="A496" s="3" t="s">
        <v>82</v>
      </c>
      <c r="B496" s="3" t="s">
        <v>569</v>
      </c>
      <c r="C496" s="6" t="s">
        <v>202</v>
      </c>
      <c r="D496" s="6" t="s">
        <v>698</v>
      </c>
      <c r="E496" s="17"/>
      <c r="F496" s="17">
        <v>144.5</v>
      </c>
      <c r="G496" s="8">
        <v>3170.9409688581318</v>
      </c>
      <c r="H496" s="8">
        <v>23011.178408304499</v>
      </c>
      <c r="I496" s="8">
        <v>0</v>
      </c>
      <c r="J496" s="8">
        <v>0</v>
      </c>
      <c r="K496" s="8">
        <v>23011.178408304499</v>
      </c>
    </row>
    <row r="497" spans="1:11" x14ac:dyDescent="0.2">
      <c r="A497" s="3" t="s">
        <v>82</v>
      </c>
      <c r="B497" s="3" t="s">
        <v>569</v>
      </c>
      <c r="C497" s="6" t="s">
        <v>202</v>
      </c>
      <c r="D497" s="6" t="s">
        <v>699</v>
      </c>
      <c r="E497" s="17"/>
      <c r="F497" s="17">
        <v>153</v>
      </c>
      <c r="G497" s="8">
        <v>2994.7775816993467</v>
      </c>
      <c r="H497" s="8">
        <v>21732.779607843138</v>
      </c>
      <c r="I497" s="8">
        <v>0</v>
      </c>
      <c r="J497" s="8">
        <v>0</v>
      </c>
      <c r="K497" s="8">
        <v>21732.779607843138</v>
      </c>
    </row>
    <row r="498" spans="1:11" s="19" customFormat="1" x14ac:dyDescent="0.2">
      <c r="A498" s="3" t="s">
        <v>82</v>
      </c>
      <c r="B498" s="3" t="s">
        <v>569</v>
      </c>
      <c r="C498" s="17" t="s">
        <v>201</v>
      </c>
      <c r="D498" s="2" t="s">
        <v>200</v>
      </c>
      <c r="E498" s="17"/>
      <c r="G498" s="18">
        <v>13.780002538739048</v>
      </c>
      <c r="H498" s="18">
        <v>100</v>
      </c>
      <c r="I498" s="18"/>
      <c r="J498" s="18"/>
      <c r="K498" s="18"/>
    </row>
    <row r="499" spans="1:11" x14ac:dyDescent="0.2">
      <c r="A499" s="3" t="s">
        <v>82</v>
      </c>
      <c r="B499" s="3" t="s">
        <v>569</v>
      </c>
      <c r="C499" s="6"/>
      <c r="D499" s="6"/>
      <c r="E499" s="17"/>
      <c r="G499" s="8"/>
      <c r="H499" s="8"/>
      <c r="I499" s="8"/>
      <c r="J499" s="8"/>
      <c r="K499" s="8"/>
    </row>
    <row r="500" spans="1:11" x14ac:dyDescent="0.2">
      <c r="A500" s="11" t="s">
        <v>96</v>
      </c>
      <c r="B500" s="11" t="s">
        <v>570</v>
      </c>
      <c r="C500" s="12"/>
      <c r="D500" s="7" t="s">
        <v>348</v>
      </c>
      <c r="E500" s="20" t="s">
        <v>350</v>
      </c>
      <c r="G500" s="13"/>
      <c r="H500" s="13"/>
      <c r="I500" s="13"/>
      <c r="J500" s="13"/>
      <c r="K500" s="13"/>
    </row>
    <row r="501" spans="1:11" s="16" customFormat="1" ht="15" x14ac:dyDescent="0.25">
      <c r="A501" s="3" t="s">
        <v>96</v>
      </c>
      <c r="B501" s="3" t="s">
        <v>570</v>
      </c>
      <c r="C501" s="14" t="s">
        <v>202</v>
      </c>
      <c r="D501" s="15" t="s">
        <v>203</v>
      </c>
      <c r="G501" s="1">
        <v>407059.37</v>
      </c>
      <c r="H501" s="1">
        <v>4225939.3599999994</v>
      </c>
      <c r="I501" s="1">
        <v>0</v>
      </c>
      <c r="J501" s="1">
        <v>0</v>
      </c>
      <c r="K501" s="1">
        <v>4225939.3599999994</v>
      </c>
    </row>
    <row r="502" spans="1:11" x14ac:dyDescent="0.2">
      <c r="A502" s="3" t="s">
        <v>96</v>
      </c>
      <c r="B502" s="3" t="s">
        <v>570</v>
      </c>
      <c r="C502" s="6" t="s">
        <v>202</v>
      </c>
      <c r="D502" s="6" t="s">
        <v>698</v>
      </c>
      <c r="E502" s="17"/>
      <c r="F502" s="17">
        <v>216</v>
      </c>
      <c r="G502" s="8">
        <v>1884.5341203703704</v>
      </c>
      <c r="H502" s="8">
        <v>19564.534074074072</v>
      </c>
      <c r="I502" s="8">
        <v>0</v>
      </c>
      <c r="J502" s="8">
        <v>0</v>
      </c>
      <c r="K502" s="8">
        <v>19564.534074074072</v>
      </c>
    </row>
    <row r="503" spans="1:11" x14ac:dyDescent="0.2">
      <c r="A503" s="3" t="s">
        <v>96</v>
      </c>
      <c r="B503" s="3" t="s">
        <v>570</v>
      </c>
      <c r="C503" s="6" t="s">
        <v>202</v>
      </c>
      <c r="D503" s="6" t="s">
        <v>699</v>
      </c>
      <c r="E503" s="17"/>
      <c r="F503" s="17">
        <v>231</v>
      </c>
      <c r="G503" s="8">
        <v>1762.1617748917749</v>
      </c>
      <c r="H503" s="8">
        <v>18294.109783549782</v>
      </c>
      <c r="I503" s="8">
        <v>0</v>
      </c>
      <c r="J503" s="8">
        <v>0</v>
      </c>
      <c r="K503" s="8">
        <v>18294.109783549782</v>
      </c>
    </row>
    <row r="504" spans="1:11" s="19" customFormat="1" x14ac:dyDescent="0.2">
      <c r="A504" s="3" t="s">
        <v>96</v>
      </c>
      <c r="B504" s="3" t="s">
        <v>570</v>
      </c>
      <c r="C504" s="17" t="s">
        <v>201</v>
      </c>
      <c r="D504" s="2" t="s">
        <v>200</v>
      </c>
      <c r="E504" s="17"/>
      <c r="G504" s="18">
        <v>9.6323996944433219</v>
      </c>
      <c r="H504" s="18">
        <v>100</v>
      </c>
      <c r="I504" s="18"/>
      <c r="J504" s="18"/>
      <c r="K504" s="18"/>
    </row>
    <row r="505" spans="1:11" x14ac:dyDescent="0.2">
      <c r="A505" s="3" t="s">
        <v>96</v>
      </c>
      <c r="B505" s="3" t="s">
        <v>570</v>
      </c>
      <c r="C505" s="6"/>
      <c r="D505" s="6"/>
      <c r="E505" s="17"/>
      <c r="G505" s="8"/>
      <c r="H505" s="8"/>
      <c r="I505" s="8"/>
      <c r="J505" s="8"/>
      <c r="K505" s="8"/>
    </row>
    <row r="506" spans="1:11" x14ac:dyDescent="0.2">
      <c r="A506" s="11" t="s">
        <v>41</v>
      </c>
      <c r="B506" s="11" t="s">
        <v>571</v>
      </c>
      <c r="C506" s="12"/>
      <c r="D506" s="7" t="s">
        <v>348</v>
      </c>
      <c r="E506" s="20" t="s">
        <v>349</v>
      </c>
      <c r="G506" s="13"/>
      <c r="H506" s="13"/>
      <c r="I506" s="13"/>
      <c r="J506" s="13"/>
      <c r="K506" s="13"/>
    </row>
    <row r="507" spans="1:11" s="16" customFormat="1" ht="15" x14ac:dyDescent="0.25">
      <c r="A507" s="3" t="s">
        <v>41</v>
      </c>
      <c r="B507" s="3" t="s">
        <v>571</v>
      </c>
      <c r="C507" s="14" t="s">
        <v>202</v>
      </c>
      <c r="D507" s="15" t="s">
        <v>203</v>
      </c>
      <c r="G507" s="1">
        <v>356437.47</v>
      </c>
      <c r="H507" s="1">
        <v>2891373.39</v>
      </c>
      <c r="I507" s="1">
        <v>0</v>
      </c>
      <c r="J507" s="1">
        <v>0</v>
      </c>
      <c r="K507" s="1">
        <v>2891373.39</v>
      </c>
    </row>
    <row r="508" spans="1:11" x14ac:dyDescent="0.2">
      <c r="A508" s="3" t="s">
        <v>41</v>
      </c>
      <c r="B508" s="3" t="s">
        <v>571</v>
      </c>
      <c r="C508" s="6" t="s">
        <v>202</v>
      </c>
      <c r="D508" s="6" t="s">
        <v>698</v>
      </c>
      <c r="E508" s="17"/>
      <c r="F508" s="17">
        <v>110.2</v>
      </c>
      <c r="G508" s="8">
        <v>3234.4598003629762</v>
      </c>
      <c r="H508" s="8">
        <v>26237.508076225047</v>
      </c>
      <c r="I508" s="8">
        <v>0</v>
      </c>
      <c r="J508" s="8">
        <v>0</v>
      </c>
      <c r="K508" s="8">
        <v>26237.508076225047</v>
      </c>
    </row>
    <row r="509" spans="1:11" x14ac:dyDescent="0.2">
      <c r="A509" s="3" t="s">
        <v>41</v>
      </c>
      <c r="B509" s="3" t="s">
        <v>571</v>
      </c>
      <c r="C509" s="6" t="s">
        <v>202</v>
      </c>
      <c r="D509" s="6" t="s">
        <v>699</v>
      </c>
      <c r="E509" s="17"/>
      <c r="F509" s="17">
        <v>108</v>
      </c>
      <c r="G509" s="8">
        <v>3300.346944444444</v>
      </c>
      <c r="H509" s="8">
        <v>26771.975833333334</v>
      </c>
      <c r="I509" s="8">
        <v>0</v>
      </c>
      <c r="J509" s="8">
        <v>0</v>
      </c>
      <c r="K509" s="8">
        <v>26771.975833333334</v>
      </c>
    </row>
    <row r="510" spans="1:11" s="19" customFormat="1" x14ac:dyDescent="0.2">
      <c r="A510" s="3" t="s">
        <v>41</v>
      </c>
      <c r="B510" s="3" t="s">
        <v>571</v>
      </c>
      <c r="C510" s="17" t="s">
        <v>201</v>
      </c>
      <c r="D510" s="2" t="s">
        <v>200</v>
      </c>
      <c r="E510" s="17"/>
      <c r="G510" s="18">
        <v>12.327618121988733</v>
      </c>
      <c r="H510" s="18">
        <v>100</v>
      </c>
      <c r="I510" s="18"/>
      <c r="J510" s="18"/>
      <c r="K510" s="18"/>
    </row>
    <row r="511" spans="1:11" x14ac:dyDescent="0.2">
      <c r="A511" s="3" t="s">
        <v>41</v>
      </c>
      <c r="B511" s="3" t="s">
        <v>571</v>
      </c>
      <c r="C511" s="6"/>
      <c r="D511" s="6"/>
      <c r="E511" s="17"/>
      <c r="G511" s="8"/>
      <c r="H511" s="8"/>
      <c r="I511" s="8"/>
      <c r="J511" s="8"/>
      <c r="K511" s="8"/>
    </row>
    <row r="512" spans="1:11" x14ac:dyDescent="0.2">
      <c r="A512" s="11" t="s">
        <v>5</v>
      </c>
      <c r="B512" s="11" t="s">
        <v>572</v>
      </c>
      <c r="C512" s="12"/>
      <c r="D512" s="7" t="s">
        <v>348</v>
      </c>
      <c r="E512" s="20" t="s">
        <v>347</v>
      </c>
      <c r="G512" s="13"/>
      <c r="H512" s="13"/>
      <c r="I512" s="13"/>
      <c r="J512" s="13"/>
      <c r="K512" s="13"/>
    </row>
    <row r="513" spans="1:11" s="16" customFormat="1" ht="15" x14ac:dyDescent="0.25">
      <c r="A513" s="3" t="s">
        <v>5</v>
      </c>
      <c r="B513" s="3" t="s">
        <v>572</v>
      </c>
      <c r="C513" s="14" t="s">
        <v>202</v>
      </c>
      <c r="D513" s="15" t="s">
        <v>203</v>
      </c>
      <c r="G513" s="1">
        <v>1396385.1600000001</v>
      </c>
      <c r="H513" s="1">
        <v>9652752.8100000005</v>
      </c>
      <c r="I513" s="1">
        <v>0</v>
      </c>
      <c r="J513" s="1">
        <v>0</v>
      </c>
      <c r="K513" s="1">
        <v>9652752.8100000005</v>
      </c>
    </row>
    <row r="514" spans="1:11" x14ac:dyDescent="0.2">
      <c r="A514" s="3" t="s">
        <v>5</v>
      </c>
      <c r="B514" s="3" t="s">
        <v>572</v>
      </c>
      <c r="C514" s="6" t="s">
        <v>202</v>
      </c>
      <c r="D514" s="6" t="s">
        <v>698</v>
      </c>
      <c r="E514" s="17"/>
      <c r="F514" s="17">
        <v>716.3</v>
      </c>
      <c r="G514" s="8">
        <v>1949.4417981292759</v>
      </c>
      <c r="H514" s="8">
        <v>13475.852031271816</v>
      </c>
      <c r="I514" s="8">
        <v>0</v>
      </c>
      <c r="J514" s="8">
        <v>0</v>
      </c>
      <c r="K514" s="8">
        <v>13475.852031271816</v>
      </c>
    </row>
    <row r="515" spans="1:11" x14ac:dyDescent="0.2">
      <c r="A515" s="3" t="s">
        <v>5</v>
      </c>
      <c r="B515" s="3" t="s">
        <v>572</v>
      </c>
      <c r="C515" s="6" t="s">
        <v>202</v>
      </c>
      <c r="D515" s="6" t="s">
        <v>699</v>
      </c>
      <c r="E515" s="17"/>
      <c r="F515" s="17">
        <v>749</v>
      </c>
      <c r="G515" s="8">
        <v>1864.3326568758346</v>
      </c>
      <c r="H515" s="8">
        <v>12887.52044058745</v>
      </c>
      <c r="I515" s="8">
        <v>0</v>
      </c>
      <c r="J515" s="8">
        <v>0</v>
      </c>
      <c r="K515" s="8">
        <v>12887.52044058745</v>
      </c>
    </row>
    <row r="516" spans="1:11" s="19" customFormat="1" x14ac:dyDescent="0.2">
      <c r="A516" s="3" t="s">
        <v>5</v>
      </c>
      <c r="B516" s="3" t="s">
        <v>572</v>
      </c>
      <c r="C516" s="17" t="s">
        <v>201</v>
      </c>
      <c r="D516" s="2" t="s">
        <v>200</v>
      </c>
      <c r="E516" s="17"/>
      <c r="G516" s="18">
        <v>14.466185838234471</v>
      </c>
      <c r="H516" s="18">
        <v>100</v>
      </c>
      <c r="I516" s="18"/>
      <c r="J516" s="18"/>
      <c r="K516" s="18"/>
    </row>
    <row r="517" spans="1:11" x14ac:dyDescent="0.2">
      <c r="A517" s="3" t="s">
        <v>5</v>
      </c>
      <c r="B517" s="3" t="s">
        <v>572</v>
      </c>
      <c r="C517" s="6"/>
      <c r="D517" s="6"/>
      <c r="E517" s="17"/>
      <c r="G517" s="8"/>
      <c r="H517" s="8"/>
      <c r="I517" s="8"/>
      <c r="J517" s="8"/>
      <c r="K517" s="8"/>
    </row>
    <row r="518" spans="1:11" x14ac:dyDescent="0.2">
      <c r="A518" s="11" t="s">
        <v>133</v>
      </c>
      <c r="B518" s="11" t="s">
        <v>573</v>
      </c>
      <c r="C518" s="12"/>
      <c r="D518" s="7" t="s">
        <v>346</v>
      </c>
      <c r="E518" s="20" t="s">
        <v>345</v>
      </c>
      <c r="G518" s="13"/>
      <c r="H518" s="13"/>
      <c r="I518" s="13"/>
      <c r="J518" s="13"/>
      <c r="K518" s="13"/>
    </row>
    <row r="519" spans="1:11" s="16" customFormat="1" ht="15" x14ac:dyDescent="0.25">
      <c r="A519" s="3" t="s">
        <v>133</v>
      </c>
      <c r="B519" s="3" t="s">
        <v>573</v>
      </c>
      <c r="C519" s="14" t="s">
        <v>202</v>
      </c>
      <c r="D519" s="15" t="s">
        <v>203</v>
      </c>
      <c r="G519" s="1">
        <v>4277112.830000001</v>
      </c>
      <c r="H519" s="1">
        <v>24696106.43</v>
      </c>
      <c r="I519" s="1">
        <v>0</v>
      </c>
      <c r="J519" s="1">
        <v>0</v>
      </c>
      <c r="K519" s="1">
        <v>24696106.43</v>
      </c>
    </row>
    <row r="520" spans="1:11" x14ac:dyDescent="0.2">
      <c r="A520" s="3" t="s">
        <v>133</v>
      </c>
      <c r="B520" s="3" t="s">
        <v>573</v>
      </c>
      <c r="C520" s="6" t="s">
        <v>202</v>
      </c>
      <c r="D520" s="6" t="s">
        <v>698</v>
      </c>
      <c r="E520" s="17"/>
      <c r="F520" s="17">
        <v>987.3</v>
      </c>
      <c r="G520" s="8">
        <v>4332.130892332626</v>
      </c>
      <c r="H520" s="8">
        <v>25013.781454471791</v>
      </c>
      <c r="I520" s="8">
        <v>0</v>
      </c>
      <c r="J520" s="8">
        <v>0</v>
      </c>
      <c r="K520" s="8">
        <v>25013.781454471791</v>
      </c>
    </row>
    <row r="521" spans="1:11" x14ac:dyDescent="0.2">
      <c r="A521" s="3" t="s">
        <v>133</v>
      </c>
      <c r="B521" s="3" t="s">
        <v>573</v>
      </c>
      <c r="C521" s="6" t="s">
        <v>202</v>
      </c>
      <c r="D521" s="6" t="s">
        <v>699</v>
      </c>
      <c r="E521" s="17"/>
      <c r="F521" s="17">
        <v>1010</v>
      </c>
      <c r="G521" s="8">
        <v>4234.7651782178227</v>
      </c>
      <c r="H521" s="8">
        <v>24451.590524752475</v>
      </c>
      <c r="I521" s="8">
        <v>0</v>
      </c>
      <c r="J521" s="8">
        <v>0</v>
      </c>
      <c r="K521" s="8">
        <v>24451.590524752475</v>
      </c>
    </row>
    <row r="522" spans="1:11" s="19" customFormat="1" x14ac:dyDescent="0.2">
      <c r="A522" s="3" t="s">
        <v>133</v>
      </c>
      <c r="B522" s="3" t="s">
        <v>573</v>
      </c>
      <c r="C522" s="17" t="s">
        <v>201</v>
      </c>
      <c r="D522" s="2" t="s">
        <v>200</v>
      </c>
      <c r="E522" s="17"/>
      <c r="G522" s="18">
        <v>17.318976341972302</v>
      </c>
      <c r="H522" s="18">
        <v>100</v>
      </c>
      <c r="I522" s="18"/>
      <c r="J522" s="18"/>
      <c r="K522" s="18"/>
    </row>
    <row r="523" spans="1:11" x14ac:dyDescent="0.2">
      <c r="A523" s="3" t="s">
        <v>133</v>
      </c>
      <c r="B523" s="3" t="s">
        <v>573</v>
      </c>
      <c r="C523" s="6"/>
      <c r="D523" s="6"/>
      <c r="E523" s="17"/>
      <c r="G523" s="8"/>
      <c r="H523" s="8"/>
      <c r="I523" s="8"/>
      <c r="J523" s="8"/>
      <c r="K523" s="8"/>
    </row>
    <row r="524" spans="1:11" x14ac:dyDescent="0.2">
      <c r="A524" s="11" t="s">
        <v>70</v>
      </c>
      <c r="B524" s="11" t="s">
        <v>574</v>
      </c>
      <c r="C524" s="12"/>
      <c r="D524" s="7" t="s">
        <v>342</v>
      </c>
      <c r="E524" s="20" t="s">
        <v>344</v>
      </c>
      <c r="G524" s="13"/>
      <c r="H524" s="13"/>
      <c r="I524" s="13"/>
      <c r="J524" s="13"/>
      <c r="K524" s="13"/>
    </row>
    <row r="525" spans="1:11" s="16" customFormat="1" ht="15" x14ac:dyDescent="0.25">
      <c r="A525" s="3" t="s">
        <v>70</v>
      </c>
      <c r="B525" s="3" t="s">
        <v>574</v>
      </c>
      <c r="C525" s="14" t="s">
        <v>202</v>
      </c>
      <c r="D525" s="15" t="s">
        <v>203</v>
      </c>
      <c r="G525" s="1">
        <v>6125159.6799999988</v>
      </c>
      <c r="H525" s="1">
        <v>91540945.409999996</v>
      </c>
      <c r="I525" s="1">
        <v>0</v>
      </c>
      <c r="J525" s="1">
        <v>0</v>
      </c>
      <c r="K525" s="1">
        <v>91540945.409999996</v>
      </c>
    </row>
    <row r="526" spans="1:11" x14ac:dyDescent="0.2">
      <c r="A526" s="3" t="s">
        <v>70</v>
      </c>
      <c r="B526" s="3" t="s">
        <v>574</v>
      </c>
      <c r="C526" s="6" t="s">
        <v>202</v>
      </c>
      <c r="D526" s="6" t="s">
        <v>698</v>
      </c>
      <c r="E526" s="17"/>
      <c r="F526" s="17">
        <v>5684.52</v>
      </c>
      <c r="G526" s="8">
        <v>1077.5157234032069</v>
      </c>
      <c r="H526" s="8">
        <v>16103.548832619112</v>
      </c>
      <c r="I526" s="8">
        <v>0</v>
      </c>
      <c r="J526" s="8">
        <v>0</v>
      </c>
      <c r="K526" s="8">
        <v>16103.548832619112</v>
      </c>
    </row>
    <row r="527" spans="1:11" x14ac:dyDescent="0.2">
      <c r="A527" s="3" t="s">
        <v>70</v>
      </c>
      <c r="B527" s="3" t="s">
        <v>574</v>
      </c>
      <c r="C527" s="6" t="s">
        <v>202</v>
      </c>
      <c r="D527" s="6" t="s">
        <v>699</v>
      </c>
      <c r="E527" s="17"/>
      <c r="F527" s="17">
        <v>5797</v>
      </c>
      <c r="G527" s="8">
        <v>1056.6085354493703</v>
      </c>
      <c r="H527" s="8">
        <v>15791.089427289977</v>
      </c>
      <c r="I527" s="8">
        <v>0</v>
      </c>
      <c r="J527" s="8">
        <v>0</v>
      </c>
      <c r="K527" s="8">
        <v>15791.089427289977</v>
      </c>
    </row>
    <row r="528" spans="1:11" s="19" customFormat="1" x14ac:dyDescent="0.2">
      <c r="A528" s="3" t="s">
        <v>70</v>
      </c>
      <c r="B528" s="3" t="s">
        <v>574</v>
      </c>
      <c r="C528" s="17" t="s">
        <v>201</v>
      </c>
      <c r="D528" s="2" t="s">
        <v>200</v>
      </c>
      <c r="E528" s="17"/>
      <c r="G528" s="18">
        <v>6.6911693478434202</v>
      </c>
      <c r="H528" s="18">
        <v>100</v>
      </c>
      <c r="I528" s="18"/>
      <c r="J528" s="18"/>
      <c r="K528" s="18"/>
    </row>
    <row r="529" spans="1:11" x14ac:dyDescent="0.2">
      <c r="A529" s="3" t="s">
        <v>70</v>
      </c>
      <c r="B529" s="3" t="s">
        <v>574</v>
      </c>
      <c r="C529" s="6"/>
      <c r="D529" s="6"/>
      <c r="E529" s="17"/>
      <c r="G529" s="8"/>
      <c r="H529" s="8"/>
      <c r="I529" s="8"/>
      <c r="J529" s="8"/>
      <c r="K529" s="8"/>
    </row>
    <row r="530" spans="1:11" x14ac:dyDescent="0.2">
      <c r="A530" s="11" t="s">
        <v>120</v>
      </c>
      <c r="B530" s="11" t="s">
        <v>575</v>
      </c>
      <c r="C530" s="12"/>
      <c r="D530" s="7" t="s">
        <v>342</v>
      </c>
      <c r="E530" s="20" t="s">
        <v>343</v>
      </c>
      <c r="G530" s="13"/>
      <c r="H530" s="13"/>
      <c r="I530" s="13"/>
      <c r="J530" s="13"/>
      <c r="K530" s="13"/>
    </row>
    <row r="531" spans="1:11" s="16" customFormat="1" ht="15" x14ac:dyDescent="0.25">
      <c r="A531" s="3" t="s">
        <v>120</v>
      </c>
      <c r="B531" s="3" t="s">
        <v>575</v>
      </c>
      <c r="C531" s="14" t="s">
        <v>202</v>
      </c>
      <c r="D531" s="15" t="s">
        <v>203</v>
      </c>
      <c r="G531" s="1">
        <v>1746525.0199999998</v>
      </c>
      <c r="H531" s="1">
        <v>22498660.18</v>
      </c>
      <c r="I531" s="1">
        <v>0</v>
      </c>
      <c r="J531" s="1">
        <v>0</v>
      </c>
      <c r="K531" s="1">
        <v>22498660.18</v>
      </c>
    </row>
    <row r="532" spans="1:11" x14ac:dyDescent="0.2">
      <c r="A532" s="3" t="s">
        <v>120</v>
      </c>
      <c r="B532" s="3" t="s">
        <v>575</v>
      </c>
      <c r="C532" s="6" t="s">
        <v>202</v>
      </c>
      <c r="D532" s="6" t="s">
        <v>698</v>
      </c>
      <c r="E532" s="17"/>
      <c r="F532" s="17">
        <v>1378.1</v>
      </c>
      <c r="G532" s="8">
        <v>1267.3427327479862</v>
      </c>
      <c r="H532" s="8">
        <v>16325.854567883318</v>
      </c>
      <c r="I532" s="8">
        <v>0</v>
      </c>
      <c r="J532" s="8">
        <v>0</v>
      </c>
      <c r="K532" s="8">
        <v>16325.854567883318</v>
      </c>
    </row>
    <row r="533" spans="1:11" x14ac:dyDescent="0.2">
      <c r="A533" s="3" t="s">
        <v>120</v>
      </c>
      <c r="B533" s="3" t="s">
        <v>575</v>
      </c>
      <c r="C533" s="6" t="s">
        <v>202</v>
      </c>
      <c r="D533" s="6" t="s">
        <v>699</v>
      </c>
      <c r="E533" s="17"/>
      <c r="F533" s="17">
        <v>1311</v>
      </c>
      <c r="G533" s="8">
        <v>1332.2082532418001</v>
      </c>
      <c r="H533" s="8">
        <v>17161.449412662088</v>
      </c>
      <c r="I533" s="8">
        <v>0</v>
      </c>
      <c r="J533" s="8">
        <v>0</v>
      </c>
      <c r="K533" s="8">
        <v>17161.449412662088</v>
      </c>
    </row>
    <row r="534" spans="1:11" s="19" customFormat="1" x14ac:dyDescent="0.2">
      <c r="A534" s="3" t="s">
        <v>120</v>
      </c>
      <c r="B534" s="3" t="s">
        <v>575</v>
      </c>
      <c r="C534" s="17" t="s">
        <v>201</v>
      </c>
      <c r="D534" s="2" t="s">
        <v>200</v>
      </c>
      <c r="E534" s="17"/>
      <c r="G534" s="18">
        <v>7.7627956777291081</v>
      </c>
      <c r="H534" s="18">
        <v>100</v>
      </c>
      <c r="I534" s="18"/>
      <c r="J534" s="18"/>
      <c r="K534" s="18"/>
    </row>
    <row r="535" spans="1:11" x14ac:dyDescent="0.2">
      <c r="A535" s="3" t="s">
        <v>120</v>
      </c>
      <c r="B535" s="3" t="s">
        <v>575</v>
      </c>
      <c r="C535" s="6"/>
      <c r="D535" s="6"/>
      <c r="E535" s="17"/>
      <c r="G535" s="8"/>
      <c r="H535" s="8"/>
      <c r="I535" s="8"/>
      <c r="J535" s="8"/>
      <c r="K535" s="8"/>
    </row>
    <row r="536" spans="1:11" x14ac:dyDescent="0.2">
      <c r="A536" s="11" t="s">
        <v>168</v>
      </c>
      <c r="B536" s="11" t="s">
        <v>576</v>
      </c>
      <c r="C536" s="12"/>
      <c r="D536" s="7" t="s">
        <v>342</v>
      </c>
      <c r="E536" s="20" t="s">
        <v>341</v>
      </c>
      <c r="G536" s="13"/>
      <c r="H536" s="13"/>
      <c r="I536" s="13"/>
      <c r="J536" s="13"/>
      <c r="K536" s="13"/>
    </row>
    <row r="537" spans="1:11" s="16" customFormat="1" ht="15" x14ac:dyDescent="0.25">
      <c r="A537" s="3" t="s">
        <v>168</v>
      </c>
      <c r="B537" s="3" t="s">
        <v>576</v>
      </c>
      <c r="C537" s="14" t="s">
        <v>202</v>
      </c>
      <c r="D537" s="15" t="s">
        <v>203</v>
      </c>
      <c r="G537" s="1">
        <v>2945504.59</v>
      </c>
      <c r="H537" s="1">
        <v>15915241.349999998</v>
      </c>
      <c r="I537" s="1">
        <v>0</v>
      </c>
      <c r="J537" s="1">
        <v>0</v>
      </c>
      <c r="K537" s="1">
        <v>15915241.349999998</v>
      </c>
    </row>
    <row r="538" spans="1:11" x14ac:dyDescent="0.2">
      <c r="A538" s="3" t="s">
        <v>168</v>
      </c>
      <c r="B538" s="3" t="s">
        <v>576</v>
      </c>
      <c r="C538" s="6" t="s">
        <v>202</v>
      </c>
      <c r="D538" s="6" t="s">
        <v>698</v>
      </c>
      <c r="E538" s="17"/>
      <c r="F538" s="17">
        <v>814.3</v>
      </c>
      <c r="G538" s="8">
        <v>3617.2228785459906</v>
      </c>
      <c r="H538" s="8">
        <v>19544.690347537762</v>
      </c>
      <c r="I538" s="8">
        <v>0</v>
      </c>
      <c r="J538" s="8">
        <v>0</v>
      </c>
      <c r="K538" s="8">
        <v>19544.690347537762</v>
      </c>
    </row>
    <row r="539" spans="1:11" x14ac:dyDescent="0.2">
      <c r="A539" s="3" t="s">
        <v>168</v>
      </c>
      <c r="B539" s="3" t="s">
        <v>576</v>
      </c>
      <c r="C539" s="6" t="s">
        <v>202</v>
      </c>
      <c r="D539" s="6" t="s">
        <v>699</v>
      </c>
      <c r="E539" s="17"/>
      <c r="F539" s="17">
        <v>640</v>
      </c>
      <c r="G539" s="8">
        <v>4602.3509218749996</v>
      </c>
      <c r="H539" s="8">
        <v>24867.564609374997</v>
      </c>
      <c r="I539" s="8">
        <v>0</v>
      </c>
      <c r="J539" s="8">
        <v>0</v>
      </c>
      <c r="K539" s="8">
        <v>24867.564609374997</v>
      </c>
    </row>
    <row r="540" spans="1:11" s="19" customFormat="1" x14ac:dyDescent="0.2">
      <c r="A540" s="3" t="s">
        <v>168</v>
      </c>
      <c r="B540" s="3" t="s">
        <v>576</v>
      </c>
      <c r="C540" s="17" t="s">
        <v>201</v>
      </c>
      <c r="D540" s="2" t="s">
        <v>200</v>
      </c>
      <c r="E540" s="17"/>
      <c r="G540" s="18">
        <v>18.50744531750378</v>
      </c>
      <c r="H540" s="18">
        <v>100</v>
      </c>
      <c r="I540" s="18"/>
      <c r="J540" s="18"/>
      <c r="K540" s="18"/>
    </row>
    <row r="541" spans="1:11" x14ac:dyDescent="0.2">
      <c r="A541" s="3" t="s">
        <v>168</v>
      </c>
      <c r="B541" s="3" t="s">
        <v>576</v>
      </c>
      <c r="C541" s="6"/>
      <c r="D541" s="6"/>
      <c r="E541" s="17"/>
      <c r="G541" s="8"/>
      <c r="H541" s="8"/>
      <c r="I541" s="8"/>
      <c r="J541" s="8"/>
      <c r="K541" s="8"/>
    </row>
    <row r="542" spans="1:11" x14ac:dyDescent="0.2">
      <c r="A542" s="11" t="s">
        <v>102</v>
      </c>
      <c r="B542" s="11" t="s">
        <v>577</v>
      </c>
      <c r="C542" s="12"/>
      <c r="D542" s="7" t="s">
        <v>338</v>
      </c>
      <c r="E542" s="20" t="s">
        <v>340</v>
      </c>
      <c r="G542" s="13"/>
      <c r="H542" s="13"/>
      <c r="I542" s="13"/>
      <c r="J542" s="13"/>
      <c r="K542" s="13"/>
    </row>
    <row r="543" spans="1:11" s="16" customFormat="1" ht="15" x14ac:dyDescent="0.25">
      <c r="A543" s="3" t="s">
        <v>102</v>
      </c>
      <c r="B543" s="3" t="s">
        <v>577</v>
      </c>
      <c r="C543" s="14" t="s">
        <v>202</v>
      </c>
      <c r="D543" s="15" t="s">
        <v>203</v>
      </c>
      <c r="G543" s="1">
        <v>32132670.740000002</v>
      </c>
      <c r="H543" s="1">
        <v>452645942.59000003</v>
      </c>
      <c r="I543" s="1">
        <v>0</v>
      </c>
      <c r="J543" s="1">
        <v>9144881.8300000019</v>
      </c>
      <c r="K543" s="1">
        <v>461790824.42000002</v>
      </c>
    </row>
    <row r="544" spans="1:11" x14ac:dyDescent="0.2">
      <c r="A544" s="3" t="s">
        <v>102</v>
      </c>
      <c r="B544" s="3" t="s">
        <v>577</v>
      </c>
      <c r="C544" s="6" t="s">
        <v>202</v>
      </c>
      <c r="D544" s="6" t="s">
        <v>698</v>
      </c>
      <c r="E544" s="17"/>
      <c r="F544" s="17">
        <v>29572.14</v>
      </c>
      <c r="G544" s="8">
        <v>1086.5859129572632</v>
      </c>
      <c r="H544" s="8">
        <v>15306.499380497997</v>
      </c>
      <c r="I544" s="8">
        <v>0</v>
      </c>
      <c r="J544" s="8">
        <v>309.23977196104175</v>
      </c>
      <c r="K544" s="8">
        <v>15615.739152459038</v>
      </c>
    </row>
    <row r="545" spans="1:11" x14ac:dyDescent="0.2">
      <c r="A545" s="3" t="s">
        <v>102</v>
      </c>
      <c r="B545" s="3" t="s">
        <v>577</v>
      </c>
      <c r="C545" s="6" t="s">
        <v>202</v>
      </c>
      <c r="D545" s="6" t="s">
        <v>699</v>
      </c>
      <c r="E545" s="17"/>
      <c r="F545" s="17">
        <v>29941</v>
      </c>
      <c r="G545" s="8">
        <v>1073.199650646271</v>
      </c>
      <c r="H545" s="8">
        <v>15117.930015363549</v>
      </c>
      <c r="I545" s="8">
        <v>0</v>
      </c>
      <c r="J545" s="8">
        <v>305.43007347783981</v>
      </c>
      <c r="K545" s="8">
        <v>15423.360088841389</v>
      </c>
    </row>
    <row r="546" spans="1:11" s="19" customFormat="1" x14ac:dyDescent="0.2">
      <c r="A546" s="3" t="s">
        <v>102</v>
      </c>
      <c r="B546" s="3" t="s">
        <v>577</v>
      </c>
      <c r="C546" s="17" t="s">
        <v>201</v>
      </c>
      <c r="D546" s="2" t="s">
        <v>200</v>
      </c>
      <c r="E546" s="17"/>
      <c r="G546" s="18">
        <v>7.0988531469297396</v>
      </c>
      <c r="H546" s="18">
        <v>100</v>
      </c>
      <c r="I546" s="18"/>
      <c r="J546" s="18"/>
      <c r="K546" s="18"/>
    </row>
    <row r="547" spans="1:11" x14ac:dyDescent="0.2">
      <c r="A547" s="3" t="s">
        <v>102</v>
      </c>
      <c r="B547" s="3" t="s">
        <v>577</v>
      </c>
      <c r="C547" s="6"/>
      <c r="D547" s="6"/>
      <c r="E547" s="17"/>
      <c r="G547" s="8"/>
      <c r="H547" s="8"/>
      <c r="I547" s="8"/>
      <c r="J547" s="8"/>
      <c r="K547" s="8"/>
    </row>
    <row r="548" spans="1:11" x14ac:dyDescent="0.2">
      <c r="A548" s="11" t="s">
        <v>98</v>
      </c>
      <c r="B548" s="11" t="s">
        <v>578</v>
      </c>
      <c r="C548" s="12"/>
      <c r="D548" s="7" t="s">
        <v>338</v>
      </c>
      <c r="E548" s="20" t="s">
        <v>339</v>
      </c>
      <c r="G548" s="13"/>
      <c r="H548" s="13"/>
      <c r="I548" s="13"/>
      <c r="J548" s="13"/>
      <c r="K548" s="13"/>
    </row>
    <row r="549" spans="1:11" s="16" customFormat="1" ht="15" x14ac:dyDescent="0.25">
      <c r="A549" s="3" t="s">
        <v>98</v>
      </c>
      <c r="B549" s="3" t="s">
        <v>578</v>
      </c>
      <c r="C549" s="14" t="s">
        <v>202</v>
      </c>
      <c r="D549" s="15" t="s">
        <v>203</v>
      </c>
      <c r="G549" s="1">
        <v>23373345.23</v>
      </c>
      <c r="H549" s="1">
        <v>237962642.20999998</v>
      </c>
      <c r="I549" s="1">
        <v>0</v>
      </c>
      <c r="J549" s="1">
        <v>17034341.699999996</v>
      </c>
      <c r="K549" s="1">
        <v>254996983.90999997</v>
      </c>
    </row>
    <row r="550" spans="1:11" x14ac:dyDescent="0.2">
      <c r="A550" s="3" t="s">
        <v>98</v>
      </c>
      <c r="B550" s="3" t="s">
        <v>578</v>
      </c>
      <c r="C550" s="6" t="s">
        <v>202</v>
      </c>
      <c r="D550" s="6" t="s">
        <v>698</v>
      </c>
      <c r="E550" s="17"/>
      <c r="F550" s="17">
        <v>15155.1</v>
      </c>
      <c r="G550" s="8">
        <v>1542.2758827061516</v>
      </c>
      <c r="H550" s="8">
        <v>15701.819335405242</v>
      </c>
      <c r="I550" s="8">
        <v>0</v>
      </c>
      <c r="J550" s="8">
        <v>1124.0006136548091</v>
      </c>
      <c r="K550" s="8">
        <v>16825.819949060049</v>
      </c>
    </row>
    <row r="551" spans="1:11" x14ac:dyDescent="0.2">
      <c r="A551" s="3" t="s">
        <v>98</v>
      </c>
      <c r="B551" s="3" t="s">
        <v>578</v>
      </c>
      <c r="C551" s="6" t="s">
        <v>202</v>
      </c>
      <c r="D551" s="6" t="s">
        <v>699</v>
      </c>
      <c r="E551" s="17"/>
      <c r="F551" s="17">
        <v>15291</v>
      </c>
      <c r="G551" s="8">
        <v>1528.5687809822771</v>
      </c>
      <c r="H551" s="8">
        <v>15562.268145314236</v>
      </c>
      <c r="I551" s="8">
        <v>0</v>
      </c>
      <c r="J551" s="8">
        <v>1114.0109672356284</v>
      </c>
      <c r="K551" s="8">
        <v>16676.279112549862</v>
      </c>
    </row>
    <row r="552" spans="1:11" s="19" customFormat="1" x14ac:dyDescent="0.2">
      <c r="A552" s="3" t="s">
        <v>98</v>
      </c>
      <c r="B552" s="3" t="s">
        <v>578</v>
      </c>
      <c r="C552" s="17" t="s">
        <v>201</v>
      </c>
      <c r="D552" s="2" t="s">
        <v>200</v>
      </c>
      <c r="E552" s="17"/>
      <c r="G552" s="18">
        <v>9.8222750482713277</v>
      </c>
      <c r="H552" s="18">
        <v>100</v>
      </c>
      <c r="I552" s="18"/>
      <c r="J552" s="18"/>
      <c r="K552" s="18"/>
    </row>
    <row r="553" spans="1:11" x14ac:dyDescent="0.2">
      <c r="A553" s="3" t="s">
        <v>98</v>
      </c>
      <c r="B553" s="3" t="s">
        <v>578</v>
      </c>
      <c r="C553" s="6"/>
      <c r="D553" s="6"/>
      <c r="E553" s="17"/>
      <c r="G553" s="8"/>
      <c r="H553" s="8"/>
      <c r="I553" s="8"/>
      <c r="J553" s="8"/>
      <c r="K553" s="8"/>
    </row>
    <row r="554" spans="1:11" x14ac:dyDescent="0.2">
      <c r="A554" s="21" t="s">
        <v>143</v>
      </c>
      <c r="B554" s="11" t="s">
        <v>579</v>
      </c>
      <c r="C554" s="12"/>
      <c r="D554" s="7" t="s">
        <v>338</v>
      </c>
      <c r="E554" s="20" t="s">
        <v>337</v>
      </c>
      <c r="G554" s="13"/>
      <c r="H554" s="13"/>
      <c r="I554" s="13"/>
      <c r="J554" s="13"/>
      <c r="K554" s="13"/>
    </row>
    <row r="555" spans="1:11" s="16" customFormat="1" ht="15" x14ac:dyDescent="0.25">
      <c r="A555" s="21" t="s">
        <v>143</v>
      </c>
      <c r="B555" s="3" t="s">
        <v>579</v>
      </c>
      <c r="C555" s="14" t="s">
        <v>202</v>
      </c>
      <c r="D555" s="15" t="s">
        <v>203</v>
      </c>
      <c r="G555" s="1">
        <v>1816886.2</v>
      </c>
      <c r="H555" s="1">
        <v>18687702.569999997</v>
      </c>
      <c r="I555" s="1">
        <v>0</v>
      </c>
      <c r="J555" s="1">
        <v>0</v>
      </c>
      <c r="K555" s="1">
        <v>18687702.569999997</v>
      </c>
    </row>
    <row r="556" spans="1:11" x14ac:dyDescent="0.2">
      <c r="A556" s="21" t="s">
        <v>143</v>
      </c>
      <c r="B556" s="3" t="s">
        <v>579</v>
      </c>
      <c r="C556" s="6" t="s">
        <v>202</v>
      </c>
      <c r="D556" s="6" t="s">
        <v>698</v>
      </c>
      <c r="E556" s="17"/>
      <c r="F556" s="17">
        <v>1063.4000000000001</v>
      </c>
      <c r="G556" s="8">
        <v>1708.5632875681774</v>
      </c>
      <c r="H556" s="8">
        <v>17573.540126010903</v>
      </c>
      <c r="I556" s="8">
        <v>0</v>
      </c>
      <c r="J556" s="8">
        <v>0</v>
      </c>
      <c r="K556" s="8">
        <v>17573.540126010903</v>
      </c>
    </row>
    <row r="557" spans="1:11" x14ac:dyDescent="0.2">
      <c r="A557" s="3" t="s">
        <v>143</v>
      </c>
      <c r="B557" s="3" t="s">
        <v>579</v>
      </c>
      <c r="C557" s="6" t="s">
        <v>202</v>
      </c>
      <c r="D557" s="6" t="s">
        <v>699</v>
      </c>
      <c r="E557" s="17"/>
      <c r="F557" s="17">
        <v>1058</v>
      </c>
      <c r="G557" s="8">
        <v>1717.283742911153</v>
      </c>
      <c r="H557" s="8">
        <v>17663.234943289222</v>
      </c>
      <c r="I557" s="8">
        <v>0</v>
      </c>
      <c r="J557" s="8">
        <v>0</v>
      </c>
      <c r="K557" s="8">
        <v>17663.234943289222</v>
      </c>
    </row>
    <row r="558" spans="1:11" s="19" customFormat="1" x14ac:dyDescent="0.2">
      <c r="A558" s="21" t="s">
        <v>143</v>
      </c>
      <c r="B558" s="3" t="s">
        <v>579</v>
      </c>
      <c r="C558" s="17" t="s">
        <v>201</v>
      </c>
      <c r="D558" s="2" t="s">
        <v>200</v>
      </c>
      <c r="E558" s="17"/>
      <c r="G558" s="18">
        <v>9.722362570756605</v>
      </c>
      <c r="H558" s="18">
        <v>100</v>
      </c>
      <c r="I558" s="18"/>
      <c r="J558" s="18"/>
      <c r="K558" s="18"/>
    </row>
    <row r="559" spans="1:11" x14ac:dyDescent="0.2">
      <c r="A559" s="21" t="s">
        <v>143</v>
      </c>
      <c r="B559" s="3" t="s">
        <v>579</v>
      </c>
      <c r="C559" s="6"/>
      <c r="D559" s="6"/>
      <c r="E559" s="17"/>
      <c r="G559" s="8"/>
      <c r="H559" s="8"/>
      <c r="I559" s="8"/>
      <c r="J559" s="8"/>
      <c r="K559" s="8"/>
    </row>
    <row r="560" spans="1:11" x14ac:dyDescent="0.2">
      <c r="A560" s="11" t="s">
        <v>89</v>
      </c>
      <c r="B560" s="11" t="s">
        <v>580</v>
      </c>
      <c r="C560" s="12"/>
      <c r="D560" s="7" t="s">
        <v>331</v>
      </c>
      <c r="E560" s="20" t="s">
        <v>336</v>
      </c>
      <c r="G560" s="13"/>
      <c r="H560" s="13"/>
      <c r="I560" s="13"/>
      <c r="J560" s="13"/>
      <c r="K560" s="13"/>
    </row>
    <row r="561" spans="1:11" s="16" customFormat="1" ht="15" x14ac:dyDescent="0.25">
      <c r="A561" s="3" t="s">
        <v>89</v>
      </c>
      <c r="B561" s="3" t="s">
        <v>580</v>
      </c>
      <c r="C561" s="14" t="s">
        <v>202</v>
      </c>
      <c r="D561" s="15" t="s">
        <v>203</v>
      </c>
      <c r="G561" s="1">
        <v>2900146.9599999995</v>
      </c>
      <c r="H561" s="1">
        <v>15363613.979999999</v>
      </c>
      <c r="I561" s="1">
        <v>0</v>
      </c>
      <c r="J561" s="1">
        <v>0</v>
      </c>
      <c r="K561" s="1">
        <v>15363613.979999999</v>
      </c>
    </row>
    <row r="562" spans="1:11" x14ac:dyDescent="0.2">
      <c r="A562" s="3" t="s">
        <v>89</v>
      </c>
      <c r="B562" s="3" t="s">
        <v>580</v>
      </c>
      <c r="C562" s="6" t="s">
        <v>202</v>
      </c>
      <c r="D562" s="6" t="s">
        <v>698</v>
      </c>
      <c r="E562" s="17"/>
      <c r="F562" s="17">
        <v>925</v>
      </c>
      <c r="G562" s="8">
        <v>3135.2940108108101</v>
      </c>
      <c r="H562" s="8">
        <v>16609.31241081081</v>
      </c>
      <c r="I562" s="8">
        <v>0</v>
      </c>
      <c r="J562" s="8">
        <v>0</v>
      </c>
      <c r="K562" s="8">
        <v>16609.31241081081</v>
      </c>
    </row>
    <row r="563" spans="1:11" x14ac:dyDescent="0.2">
      <c r="A563" s="3" t="s">
        <v>89</v>
      </c>
      <c r="B563" s="3" t="s">
        <v>580</v>
      </c>
      <c r="C563" s="6" t="s">
        <v>202</v>
      </c>
      <c r="D563" s="6" t="s">
        <v>699</v>
      </c>
      <c r="E563" s="17"/>
      <c r="F563" s="17">
        <v>789</v>
      </c>
      <c r="G563" s="8">
        <v>3675.7249176172363</v>
      </c>
      <c r="H563" s="8">
        <v>19472.26106463878</v>
      </c>
      <c r="I563" s="8">
        <v>0</v>
      </c>
      <c r="J563" s="8">
        <v>0</v>
      </c>
      <c r="K563" s="8">
        <v>19472.26106463878</v>
      </c>
    </row>
    <row r="564" spans="1:11" s="19" customFormat="1" x14ac:dyDescent="0.2">
      <c r="A564" s="3" t="s">
        <v>89</v>
      </c>
      <c r="B564" s="3" t="s">
        <v>580</v>
      </c>
      <c r="C564" s="17" t="s">
        <v>201</v>
      </c>
      <c r="D564" s="2" t="s">
        <v>200</v>
      </c>
      <c r="E564" s="17"/>
      <c r="G564" s="18">
        <v>18.876723691283473</v>
      </c>
      <c r="H564" s="18">
        <v>100</v>
      </c>
      <c r="I564" s="18"/>
      <c r="J564" s="18"/>
      <c r="K564" s="18"/>
    </row>
    <row r="565" spans="1:11" x14ac:dyDescent="0.2">
      <c r="A565" s="3" t="s">
        <v>89</v>
      </c>
      <c r="B565" s="3" t="s">
        <v>580</v>
      </c>
      <c r="C565" s="6"/>
      <c r="D565" s="6"/>
      <c r="E565" s="17"/>
      <c r="G565" s="8"/>
      <c r="H565" s="8"/>
      <c r="I565" s="8"/>
      <c r="J565" s="8"/>
      <c r="K565" s="8"/>
    </row>
    <row r="566" spans="1:11" x14ac:dyDescent="0.2">
      <c r="A566" s="11" t="s">
        <v>67</v>
      </c>
      <c r="B566" s="11" t="s">
        <v>581</v>
      </c>
      <c r="C566" s="12"/>
      <c r="D566" s="7" t="s">
        <v>331</v>
      </c>
      <c r="E566" s="20" t="s">
        <v>335</v>
      </c>
      <c r="G566" s="13"/>
      <c r="H566" s="13"/>
      <c r="I566" s="13"/>
      <c r="J566" s="13"/>
      <c r="K566" s="13"/>
    </row>
    <row r="567" spans="1:11" s="16" customFormat="1" ht="15" x14ac:dyDescent="0.25">
      <c r="A567" s="3" t="s">
        <v>67</v>
      </c>
      <c r="B567" s="3" t="s">
        <v>581</v>
      </c>
      <c r="C567" s="14" t="s">
        <v>202</v>
      </c>
      <c r="D567" s="15" t="s">
        <v>203</v>
      </c>
      <c r="G567" s="1">
        <v>616502.28999999992</v>
      </c>
      <c r="H567" s="1">
        <v>6123105.54</v>
      </c>
      <c r="I567" s="1">
        <v>0</v>
      </c>
      <c r="J567" s="1">
        <v>0</v>
      </c>
      <c r="K567" s="1">
        <v>6123105.54</v>
      </c>
    </row>
    <row r="568" spans="1:11" x14ac:dyDescent="0.2">
      <c r="A568" s="3" t="s">
        <v>67</v>
      </c>
      <c r="B568" s="3" t="s">
        <v>581</v>
      </c>
      <c r="C568" s="6" t="s">
        <v>202</v>
      </c>
      <c r="D568" s="6" t="s">
        <v>698</v>
      </c>
      <c r="E568" s="17"/>
      <c r="F568" s="17">
        <v>220</v>
      </c>
      <c r="G568" s="8">
        <v>2802.283136363636</v>
      </c>
      <c r="H568" s="8">
        <v>27832.29790909091</v>
      </c>
      <c r="I568" s="8">
        <v>0</v>
      </c>
      <c r="J568" s="8">
        <v>0</v>
      </c>
      <c r="K568" s="8">
        <v>27832.29790909091</v>
      </c>
    </row>
    <row r="569" spans="1:11" x14ac:dyDescent="0.2">
      <c r="A569" s="3" t="s">
        <v>67</v>
      </c>
      <c r="B569" s="3" t="s">
        <v>581</v>
      </c>
      <c r="C569" s="6" t="s">
        <v>202</v>
      </c>
      <c r="D569" s="6" t="s">
        <v>699</v>
      </c>
      <c r="E569" s="17"/>
      <c r="F569" s="17">
        <v>228</v>
      </c>
      <c r="G569" s="8">
        <v>2703.9574122807012</v>
      </c>
      <c r="H569" s="8">
        <v>26855.72605263158</v>
      </c>
      <c r="I569" s="8">
        <v>0</v>
      </c>
      <c r="J569" s="8">
        <v>0</v>
      </c>
      <c r="K569" s="8">
        <v>26855.72605263158</v>
      </c>
    </row>
    <row r="570" spans="1:11" s="19" customFormat="1" x14ac:dyDescent="0.2">
      <c r="A570" s="3" t="s">
        <v>67</v>
      </c>
      <c r="B570" s="3" t="s">
        <v>581</v>
      </c>
      <c r="C570" s="17" t="s">
        <v>201</v>
      </c>
      <c r="D570" s="2" t="s">
        <v>200</v>
      </c>
      <c r="E570" s="17"/>
      <c r="G570" s="18">
        <v>10.068457680054948</v>
      </c>
      <c r="H570" s="18">
        <v>100</v>
      </c>
      <c r="I570" s="18"/>
      <c r="J570" s="18"/>
      <c r="K570" s="18"/>
    </row>
    <row r="571" spans="1:11" x14ac:dyDescent="0.2">
      <c r="A571" s="3" t="s">
        <v>67</v>
      </c>
      <c r="B571" s="3" t="s">
        <v>581</v>
      </c>
      <c r="C571" s="6"/>
      <c r="D571" s="6"/>
      <c r="E571" s="17"/>
      <c r="G571" s="8"/>
      <c r="H571" s="8"/>
      <c r="I571" s="8"/>
      <c r="J571" s="8"/>
      <c r="K571" s="8"/>
    </row>
    <row r="572" spans="1:11" x14ac:dyDescent="0.2">
      <c r="A572" s="11" t="s">
        <v>10</v>
      </c>
      <c r="B572" s="11" t="s">
        <v>582</v>
      </c>
      <c r="C572" s="12"/>
      <c r="D572" s="7" t="s">
        <v>331</v>
      </c>
      <c r="E572" s="20" t="s">
        <v>334</v>
      </c>
      <c r="G572" s="13"/>
      <c r="H572" s="13"/>
      <c r="I572" s="13"/>
      <c r="J572" s="13"/>
      <c r="K572" s="13"/>
    </row>
    <row r="573" spans="1:11" s="16" customFormat="1" ht="15" x14ac:dyDescent="0.25">
      <c r="A573" s="3" t="s">
        <v>10</v>
      </c>
      <c r="B573" s="3" t="s">
        <v>582</v>
      </c>
      <c r="C573" s="14" t="s">
        <v>202</v>
      </c>
      <c r="D573" s="15" t="s">
        <v>203</v>
      </c>
      <c r="G573" s="1">
        <v>447602.02</v>
      </c>
      <c r="H573" s="1">
        <v>5127799.71</v>
      </c>
      <c r="I573" s="1">
        <v>0</v>
      </c>
      <c r="J573" s="1">
        <v>0</v>
      </c>
      <c r="K573" s="1">
        <v>5127799.71</v>
      </c>
    </row>
    <row r="574" spans="1:11" x14ac:dyDescent="0.2">
      <c r="A574" s="3" t="s">
        <v>10</v>
      </c>
      <c r="B574" s="3" t="s">
        <v>582</v>
      </c>
      <c r="C574" s="6" t="s">
        <v>202</v>
      </c>
      <c r="D574" s="6" t="s">
        <v>698</v>
      </c>
      <c r="E574" s="17"/>
      <c r="F574" s="17">
        <v>350.7</v>
      </c>
      <c r="G574" s="8">
        <v>1276.3102936983178</v>
      </c>
      <c r="H574" s="8">
        <v>14621.613088109496</v>
      </c>
      <c r="I574" s="8">
        <v>0</v>
      </c>
      <c r="J574" s="8">
        <v>0</v>
      </c>
      <c r="K574" s="8">
        <v>14621.613088109496</v>
      </c>
    </row>
    <row r="575" spans="1:11" x14ac:dyDescent="0.2">
      <c r="A575" s="3" t="s">
        <v>10</v>
      </c>
      <c r="B575" s="3" t="s">
        <v>582</v>
      </c>
      <c r="C575" s="6" t="s">
        <v>202</v>
      </c>
      <c r="D575" s="6" t="s">
        <v>699</v>
      </c>
      <c r="E575" s="17"/>
      <c r="F575" s="17">
        <v>314</v>
      </c>
      <c r="G575" s="8">
        <v>1425.4841401273886</v>
      </c>
      <c r="H575" s="8">
        <v>16330.572324840765</v>
      </c>
      <c r="I575" s="8">
        <v>0</v>
      </c>
      <c r="J575" s="8">
        <v>0</v>
      </c>
      <c r="K575" s="8">
        <v>16330.572324840765</v>
      </c>
    </row>
    <row r="576" spans="1:11" s="19" customFormat="1" x14ac:dyDescent="0.2">
      <c r="A576" s="3" t="s">
        <v>10</v>
      </c>
      <c r="B576" s="3" t="s">
        <v>582</v>
      </c>
      <c r="C576" s="17" t="s">
        <v>201</v>
      </c>
      <c r="D576" s="2" t="s">
        <v>200</v>
      </c>
      <c r="E576" s="17"/>
      <c r="G576" s="18">
        <v>8.7289294690490173</v>
      </c>
      <c r="H576" s="18">
        <v>100</v>
      </c>
      <c r="I576" s="18"/>
      <c r="J576" s="18"/>
      <c r="K576" s="18"/>
    </row>
    <row r="577" spans="1:11" x14ac:dyDescent="0.2">
      <c r="A577" s="3" t="s">
        <v>10</v>
      </c>
      <c r="B577" s="3" t="s">
        <v>582</v>
      </c>
      <c r="C577" s="6"/>
      <c r="D577" s="6"/>
      <c r="E577" s="17"/>
      <c r="G577" s="8"/>
      <c r="H577" s="8"/>
      <c r="I577" s="8"/>
      <c r="J577" s="8"/>
      <c r="K577" s="8"/>
    </row>
    <row r="578" spans="1:11" x14ac:dyDescent="0.2">
      <c r="A578" s="11" t="s">
        <v>114</v>
      </c>
      <c r="B578" s="11" t="s">
        <v>583</v>
      </c>
      <c r="C578" s="12"/>
      <c r="D578" s="7" t="s">
        <v>331</v>
      </c>
      <c r="E578" s="20" t="s">
        <v>333</v>
      </c>
      <c r="G578" s="13"/>
      <c r="H578" s="13"/>
      <c r="I578" s="13"/>
      <c r="J578" s="13"/>
      <c r="K578" s="13"/>
    </row>
    <row r="579" spans="1:11" s="16" customFormat="1" ht="15" x14ac:dyDescent="0.25">
      <c r="A579" s="3" t="s">
        <v>114</v>
      </c>
      <c r="B579" s="3" t="s">
        <v>583</v>
      </c>
      <c r="C579" s="14" t="s">
        <v>202</v>
      </c>
      <c r="D579" s="15" t="s">
        <v>203</v>
      </c>
      <c r="G579" s="1">
        <v>742779.79</v>
      </c>
      <c r="H579" s="1">
        <v>2830737.6099999994</v>
      </c>
      <c r="I579" s="1">
        <v>0</v>
      </c>
      <c r="J579" s="1">
        <v>0</v>
      </c>
      <c r="K579" s="1">
        <v>2830737.6099999994</v>
      </c>
    </row>
    <row r="580" spans="1:11" x14ac:dyDescent="0.2">
      <c r="A580" s="3" t="s">
        <v>114</v>
      </c>
      <c r="B580" s="3" t="s">
        <v>583</v>
      </c>
      <c r="C580" s="6" t="s">
        <v>202</v>
      </c>
      <c r="D580" s="6" t="s">
        <v>698</v>
      </c>
      <c r="E580" s="17"/>
      <c r="F580" s="17">
        <v>107.8</v>
      </c>
      <c r="G580" s="8">
        <v>6890.3505565862715</v>
      </c>
      <c r="H580" s="8">
        <v>26259.161502782925</v>
      </c>
      <c r="I580" s="8">
        <v>0</v>
      </c>
      <c r="J580" s="8">
        <v>0</v>
      </c>
      <c r="K580" s="8">
        <v>26259.161502782925</v>
      </c>
    </row>
    <row r="581" spans="1:11" x14ac:dyDescent="0.2">
      <c r="A581" s="3" t="s">
        <v>114</v>
      </c>
      <c r="B581" s="3" t="s">
        <v>583</v>
      </c>
      <c r="C581" s="6" t="s">
        <v>202</v>
      </c>
      <c r="D581" s="6" t="s">
        <v>699</v>
      </c>
      <c r="E581" s="17"/>
      <c r="F581" s="17">
        <v>114</v>
      </c>
      <c r="G581" s="8">
        <v>6515.6121929824567</v>
      </c>
      <c r="H581" s="8">
        <v>24831.031666666662</v>
      </c>
      <c r="I581" s="8">
        <v>0</v>
      </c>
      <c r="J581" s="8">
        <v>0</v>
      </c>
      <c r="K581" s="8">
        <v>24831.031666666662</v>
      </c>
    </row>
    <row r="582" spans="1:11" s="19" customFormat="1" x14ac:dyDescent="0.2">
      <c r="A582" s="3" t="s">
        <v>114</v>
      </c>
      <c r="B582" s="3" t="s">
        <v>583</v>
      </c>
      <c r="C582" s="17" t="s">
        <v>201</v>
      </c>
      <c r="D582" s="2" t="s">
        <v>200</v>
      </c>
      <c r="E582" s="17"/>
      <c r="G582" s="18">
        <v>26.239796559597067</v>
      </c>
      <c r="H582" s="18">
        <v>100</v>
      </c>
      <c r="I582" s="18"/>
      <c r="J582" s="18"/>
      <c r="K582" s="18"/>
    </row>
    <row r="583" spans="1:11" x14ac:dyDescent="0.2">
      <c r="A583" s="3" t="s">
        <v>114</v>
      </c>
      <c r="B583" s="3" t="s">
        <v>583</v>
      </c>
      <c r="C583" s="6"/>
      <c r="D583" s="6"/>
      <c r="E583" s="17"/>
      <c r="G583" s="8"/>
      <c r="H583" s="8"/>
      <c r="I583" s="8"/>
      <c r="J583" s="8"/>
      <c r="K583" s="8"/>
    </row>
    <row r="584" spans="1:11" x14ac:dyDescent="0.2">
      <c r="A584" s="11" t="s">
        <v>80</v>
      </c>
      <c r="B584" s="11" t="s">
        <v>584</v>
      </c>
      <c r="C584" s="12"/>
      <c r="D584" s="7" t="s">
        <v>331</v>
      </c>
      <c r="E584" s="20" t="s">
        <v>332</v>
      </c>
      <c r="G584" s="13"/>
      <c r="H584" s="13"/>
      <c r="I584" s="13"/>
      <c r="J584" s="13"/>
      <c r="K584" s="13"/>
    </row>
    <row r="585" spans="1:11" s="16" customFormat="1" ht="15" x14ac:dyDescent="0.25">
      <c r="A585" s="3" t="s">
        <v>80</v>
      </c>
      <c r="B585" s="3" t="s">
        <v>584</v>
      </c>
      <c r="C585" s="14" t="s">
        <v>202</v>
      </c>
      <c r="D585" s="15" t="s">
        <v>203</v>
      </c>
      <c r="G585" s="1">
        <v>414853.87999999995</v>
      </c>
      <c r="H585" s="1">
        <v>5544080.3399999999</v>
      </c>
      <c r="I585" s="1">
        <v>0</v>
      </c>
      <c r="J585" s="1">
        <v>0</v>
      </c>
      <c r="K585" s="1">
        <v>5544080.3399999999</v>
      </c>
    </row>
    <row r="586" spans="1:11" x14ac:dyDescent="0.2">
      <c r="A586" s="3" t="s">
        <v>80</v>
      </c>
      <c r="B586" s="3" t="s">
        <v>584</v>
      </c>
      <c r="C586" s="6" t="s">
        <v>202</v>
      </c>
      <c r="D586" s="6" t="s">
        <v>698</v>
      </c>
      <c r="E586" s="17"/>
      <c r="F586" s="17">
        <v>501</v>
      </c>
      <c r="G586" s="8">
        <v>828.05165668662664</v>
      </c>
      <c r="H586" s="8">
        <v>11066.028622754491</v>
      </c>
      <c r="I586" s="8">
        <v>0</v>
      </c>
      <c r="J586" s="8">
        <v>0</v>
      </c>
      <c r="K586" s="8">
        <v>11066.028622754491</v>
      </c>
    </row>
    <row r="587" spans="1:11" x14ac:dyDescent="0.2">
      <c r="A587" s="3" t="s">
        <v>80</v>
      </c>
      <c r="B587" s="3" t="s">
        <v>584</v>
      </c>
      <c r="C587" s="6" t="s">
        <v>202</v>
      </c>
      <c r="D587" s="6" t="s">
        <v>699</v>
      </c>
      <c r="E587" s="17"/>
      <c r="F587" s="17">
        <v>502</v>
      </c>
      <c r="G587" s="8">
        <v>826.40215139442216</v>
      </c>
      <c r="H587" s="8">
        <v>11043.984741035856</v>
      </c>
      <c r="I587" s="8">
        <v>0</v>
      </c>
      <c r="J587" s="8">
        <v>0</v>
      </c>
      <c r="K587" s="8">
        <v>11043.984741035856</v>
      </c>
    </row>
    <row r="588" spans="1:11" s="19" customFormat="1" x14ac:dyDescent="0.2">
      <c r="A588" s="3" t="s">
        <v>80</v>
      </c>
      <c r="B588" s="3" t="s">
        <v>584</v>
      </c>
      <c r="C588" s="17" t="s">
        <v>201</v>
      </c>
      <c r="D588" s="2" t="s">
        <v>200</v>
      </c>
      <c r="E588" s="17"/>
      <c r="G588" s="18">
        <v>7.4828259072450596</v>
      </c>
      <c r="H588" s="18">
        <v>100</v>
      </c>
      <c r="I588" s="18"/>
      <c r="J588" s="18"/>
      <c r="K588" s="18"/>
    </row>
    <row r="589" spans="1:11" x14ac:dyDescent="0.2">
      <c r="A589" s="3" t="s">
        <v>80</v>
      </c>
      <c r="B589" s="3" t="s">
        <v>584</v>
      </c>
      <c r="C589" s="6"/>
      <c r="D589" s="6"/>
      <c r="E589" s="17"/>
      <c r="G589" s="8"/>
      <c r="H589" s="8"/>
      <c r="I589" s="8"/>
      <c r="J589" s="8"/>
      <c r="K589" s="8"/>
    </row>
    <row r="590" spans="1:11" x14ac:dyDescent="0.2">
      <c r="A590" s="11" t="s">
        <v>188</v>
      </c>
      <c r="B590" s="11" t="s">
        <v>585</v>
      </c>
      <c r="C590" s="12"/>
      <c r="D590" s="7" t="s">
        <v>331</v>
      </c>
      <c r="E590" s="20" t="s">
        <v>330</v>
      </c>
      <c r="G590" s="13"/>
      <c r="H590" s="13"/>
      <c r="I590" s="13"/>
      <c r="J590" s="13"/>
      <c r="K590" s="13"/>
    </row>
    <row r="591" spans="1:11" s="16" customFormat="1" ht="15" x14ac:dyDescent="0.25">
      <c r="A591" s="3" t="s">
        <v>188</v>
      </c>
      <c r="B591" s="3" t="s">
        <v>585</v>
      </c>
      <c r="C591" s="14" t="s">
        <v>202</v>
      </c>
      <c r="D591" s="15" t="s">
        <v>203</v>
      </c>
      <c r="G591" s="1">
        <v>178890.19000000003</v>
      </c>
      <c r="H591" s="1">
        <v>1691163.1800000002</v>
      </c>
      <c r="I591" s="1">
        <v>0</v>
      </c>
      <c r="J591" s="1">
        <v>0</v>
      </c>
      <c r="K591" s="1">
        <v>1691163.1800000002</v>
      </c>
    </row>
    <row r="592" spans="1:11" x14ac:dyDescent="0.2">
      <c r="A592" s="3" t="s">
        <v>188</v>
      </c>
      <c r="B592" s="3" t="s">
        <v>585</v>
      </c>
      <c r="C592" s="6" t="s">
        <v>202</v>
      </c>
      <c r="D592" s="6" t="s">
        <v>698</v>
      </c>
      <c r="E592" s="17"/>
      <c r="F592" s="17">
        <v>50</v>
      </c>
      <c r="G592" s="8">
        <v>3577.8038000000006</v>
      </c>
      <c r="H592" s="8">
        <v>33823.263600000006</v>
      </c>
      <c r="I592" s="8">
        <v>0</v>
      </c>
      <c r="J592" s="8">
        <v>0</v>
      </c>
      <c r="K592" s="8">
        <v>33823.263600000006</v>
      </c>
    </row>
    <row r="593" spans="1:11" x14ac:dyDescent="0.2">
      <c r="A593" s="3" t="s">
        <v>188</v>
      </c>
      <c r="B593" s="3" t="s">
        <v>585</v>
      </c>
      <c r="C593" s="6" t="s">
        <v>202</v>
      </c>
      <c r="D593" s="6" t="s">
        <v>699</v>
      </c>
      <c r="E593" s="17"/>
      <c r="F593" s="17">
        <v>32</v>
      </c>
      <c r="G593" s="8">
        <v>5590.318437500001</v>
      </c>
      <c r="H593" s="8">
        <v>52848.849375000005</v>
      </c>
      <c r="I593" s="8">
        <v>0</v>
      </c>
      <c r="J593" s="8">
        <v>0</v>
      </c>
      <c r="K593" s="8">
        <v>52848.849375000005</v>
      </c>
    </row>
    <row r="594" spans="1:11" s="19" customFormat="1" x14ac:dyDescent="0.2">
      <c r="A594" s="3" t="s">
        <v>188</v>
      </c>
      <c r="B594" s="3" t="s">
        <v>585</v>
      </c>
      <c r="C594" s="17" t="s">
        <v>201</v>
      </c>
      <c r="D594" s="2" t="s">
        <v>200</v>
      </c>
      <c r="E594" s="17"/>
      <c r="G594" s="18">
        <v>10.577937842757432</v>
      </c>
      <c r="H594" s="18">
        <v>100</v>
      </c>
      <c r="I594" s="18"/>
      <c r="J594" s="18"/>
      <c r="K594" s="18"/>
    </row>
    <row r="595" spans="1:11" x14ac:dyDescent="0.2">
      <c r="A595" s="3" t="s">
        <v>188</v>
      </c>
      <c r="B595" s="3" t="s">
        <v>585</v>
      </c>
      <c r="C595" s="6"/>
      <c r="D595" s="6"/>
      <c r="E595" s="17"/>
      <c r="G595" s="8"/>
      <c r="H595" s="8"/>
      <c r="I595" s="8"/>
      <c r="J595" s="8"/>
      <c r="K595" s="8"/>
    </row>
    <row r="596" spans="1:11" x14ac:dyDescent="0.2">
      <c r="A596" s="11" t="s">
        <v>161</v>
      </c>
      <c r="B596" s="11" t="s">
        <v>586</v>
      </c>
      <c r="C596" s="12"/>
      <c r="D596" s="7" t="s">
        <v>327</v>
      </c>
      <c r="E596" s="20" t="s">
        <v>329</v>
      </c>
      <c r="G596" s="13"/>
      <c r="H596" s="13"/>
      <c r="I596" s="13"/>
      <c r="J596" s="13"/>
      <c r="K596" s="13"/>
    </row>
    <row r="597" spans="1:11" s="16" customFormat="1" ht="15" x14ac:dyDescent="0.25">
      <c r="A597" s="3" t="s">
        <v>161</v>
      </c>
      <c r="B597" s="3" t="s">
        <v>586</v>
      </c>
      <c r="C597" s="14" t="s">
        <v>202</v>
      </c>
      <c r="D597" s="15" t="s">
        <v>203</v>
      </c>
      <c r="G597" s="1">
        <v>385730.95999999996</v>
      </c>
      <c r="H597" s="1">
        <v>4023000.54</v>
      </c>
      <c r="I597" s="1">
        <v>0</v>
      </c>
      <c r="J597" s="1">
        <v>16500</v>
      </c>
      <c r="K597" s="1">
        <v>4039500.54</v>
      </c>
    </row>
    <row r="598" spans="1:11" x14ac:dyDescent="0.2">
      <c r="A598" s="3" t="s">
        <v>161</v>
      </c>
      <c r="B598" s="3" t="s">
        <v>586</v>
      </c>
      <c r="C598" s="6" t="s">
        <v>202</v>
      </c>
      <c r="D598" s="6" t="s">
        <v>698</v>
      </c>
      <c r="E598" s="17"/>
      <c r="F598" s="17">
        <v>198.2</v>
      </c>
      <c r="G598" s="8">
        <v>1946.1703329969728</v>
      </c>
      <c r="H598" s="8">
        <v>20297.681836528762</v>
      </c>
      <c r="I598" s="8">
        <v>0</v>
      </c>
      <c r="J598" s="8">
        <v>83.249243188698287</v>
      </c>
      <c r="K598" s="8">
        <v>20380.931079717458</v>
      </c>
    </row>
    <row r="599" spans="1:11" x14ac:dyDescent="0.2">
      <c r="A599" s="3" t="s">
        <v>161</v>
      </c>
      <c r="B599" s="3" t="s">
        <v>586</v>
      </c>
      <c r="C599" s="6" t="s">
        <v>202</v>
      </c>
      <c r="D599" s="6" t="s">
        <v>699</v>
      </c>
      <c r="E599" s="17"/>
      <c r="F599" s="17">
        <v>213</v>
      </c>
      <c r="G599" s="8">
        <v>1810.9434741784037</v>
      </c>
      <c r="H599" s="8">
        <v>18887.326478873241</v>
      </c>
      <c r="I599" s="8">
        <v>0</v>
      </c>
      <c r="J599" s="8">
        <v>77.464788732394368</v>
      </c>
      <c r="K599" s="8">
        <v>18964.791267605633</v>
      </c>
    </row>
    <row r="600" spans="1:11" s="19" customFormat="1" x14ac:dyDescent="0.2">
      <c r="A600" s="3" t="s">
        <v>161</v>
      </c>
      <c r="B600" s="3" t="s">
        <v>586</v>
      </c>
      <c r="C600" s="17" t="s">
        <v>201</v>
      </c>
      <c r="D600" s="2" t="s">
        <v>200</v>
      </c>
      <c r="E600" s="17"/>
      <c r="G600" s="18">
        <v>9.5881408954521277</v>
      </c>
      <c r="H600" s="18">
        <v>100</v>
      </c>
      <c r="I600" s="18"/>
      <c r="J600" s="18"/>
      <c r="K600" s="18"/>
    </row>
    <row r="601" spans="1:11" x14ac:dyDescent="0.2">
      <c r="A601" s="3" t="s">
        <v>161</v>
      </c>
      <c r="B601" s="3" t="s">
        <v>586</v>
      </c>
      <c r="C601" s="6"/>
      <c r="D601" s="6"/>
      <c r="E601" s="17"/>
      <c r="G601" s="8"/>
      <c r="H601" s="8"/>
      <c r="I601" s="8"/>
      <c r="J601" s="8"/>
      <c r="K601" s="8"/>
    </row>
    <row r="602" spans="1:11" x14ac:dyDescent="0.2">
      <c r="A602" s="11" t="s">
        <v>115</v>
      </c>
      <c r="B602" s="11" t="s">
        <v>587</v>
      </c>
      <c r="C602" s="12"/>
      <c r="D602" s="7" t="s">
        <v>327</v>
      </c>
      <c r="E602" s="20" t="s">
        <v>328</v>
      </c>
      <c r="G602" s="13"/>
      <c r="H602" s="13"/>
      <c r="I602" s="13"/>
      <c r="J602" s="13"/>
      <c r="K602" s="13"/>
    </row>
    <row r="603" spans="1:11" s="16" customFormat="1" ht="15" x14ac:dyDescent="0.25">
      <c r="A603" s="3" t="s">
        <v>115</v>
      </c>
      <c r="B603" s="3" t="s">
        <v>587</v>
      </c>
      <c r="C603" s="14" t="s">
        <v>202</v>
      </c>
      <c r="D603" s="15" t="s">
        <v>203</v>
      </c>
      <c r="G603" s="1">
        <v>724137.81</v>
      </c>
      <c r="H603" s="1">
        <v>7483784.5800000001</v>
      </c>
      <c r="I603" s="1">
        <v>0</v>
      </c>
      <c r="J603" s="1">
        <v>0</v>
      </c>
      <c r="K603" s="1">
        <v>7483784.5800000001</v>
      </c>
    </row>
    <row r="604" spans="1:11" x14ac:dyDescent="0.2">
      <c r="A604" s="3" t="s">
        <v>115</v>
      </c>
      <c r="B604" s="3" t="s">
        <v>587</v>
      </c>
      <c r="C604" s="6" t="s">
        <v>202</v>
      </c>
      <c r="D604" s="6" t="s">
        <v>698</v>
      </c>
      <c r="E604" s="17"/>
      <c r="F604" s="17">
        <v>474.1</v>
      </c>
      <c r="G604" s="8">
        <v>1527.3946635730858</v>
      </c>
      <c r="H604" s="8">
        <v>15785.244842860155</v>
      </c>
      <c r="I604" s="8">
        <v>0</v>
      </c>
      <c r="J604" s="8">
        <v>0</v>
      </c>
      <c r="K604" s="8">
        <v>15785.244842860155</v>
      </c>
    </row>
    <row r="605" spans="1:11" x14ac:dyDescent="0.2">
      <c r="A605" s="3" t="s">
        <v>115</v>
      </c>
      <c r="B605" s="3" t="s">
        <v>587</v>
      </c>
      <c r="C605" s="6" t="s">
        <v>202</v>
      </c>
      <c r="D605" s="6" t="s">
        <v>699</v>
      </c>
      <c r="E605" s="17"/>
      <c r="F605" s="17">
        <v>448</v>
      </c>
      <c r="G605" s="8">
        <v>1616.3790401785716</v>
      </c>
      <c r="H605" s="8">
        <v>16704.876294642858</v>
      </c>
      <c r="I605" s="8">
        <v>0</v>
      </c>
      <c r="J605" s="8">
        <v>0</v>
      </c>
      <c r="K605" s="8">
        <v>16704.876294642858</v>
      </c>
    </row>
    <row r="606" spans="1:11" s="19" customFormat="1" x14ac:dyDescent="0.2">
      <c r="A606" s="3" t="s">
        <v>115</v>
      </c>
      <c r="B606" s="3" t="s">
        <v>587</v>
      </c>
      <c r="C606" s="17" t="s">
        <v>201</v>
      </c>
      <c r="D606" s="2" t="s">
        <v>200</v>
      </c>
      <c r="E606" s="17"/>
      <c r="G606" s="18">
        <v>9.6760910507127402</v>
      </c>
      <c r="H606" s="18">
        <v>100</v>
      </c>
      <c r="I606" s="18"/>
      <c r="J606" s="18"/>
      <c r="K606" s="18"/>
    </row>
    <row r="607" spans="1:11" x14ac:dyDescent="0.2">
      <c r="A607" s="3" t="s">
        <v>115</v>
      </c>
      <c r="B607" s="3" t="s">
        <v>587</v>
      </c>
      <c r="C607" s="6"/>
      <c r="D607" s="6"/>
      <c r="E607" s="17"/>
      <c r="G607" s="8"/>
      <c r="H607" s="8"/>
      <c r="I607" s="8"/>
      <c r="J607" s="8"/>
      <c r="K607" s="8"/>
    </row>
    <row r="608" spans="1:11" x14ac:dyDescent="0.2">
      <c r="A608" s="11" t="s">
        <v>105</v>
      </c>
      <c r="B608" s="11" t="s">
        <v>588</v>
      </c>
      <c r="C608" s="12"/>
      <c r="D608" s="7" t="s">
        <v>327</v>
      </c>
      <c r="E608" s="20" t="s">
        <v>326</v>
      </c>
      <c r="G608" s="13"/>
      <c r="H608" s="13"/>
      <c r="I608" s="13"/>
      <c r="J608" s="13"/>
      <c r="K608" s="13"/>
    </row>
    <row r="609" spans="1:11" s="16" customFormat="1" ht="15" x14ac:dyDescent="0.25">
      <c r="A609" s="3" t="s">
        <v>105</v>
      </c>
      <c r="B609" s="3" t="s">
        <v>588</v>
      </c>
      <c r="C609" s="14" t="s">
        <v>202</v>
      </c>
      <c r="D609" s="15" t="s">
        <v>203</v>
      </c>
      <c r="G609" s="1">
        <v>251249.46000000005</v>
      </c>
      <c r="H609" s="1">
        <v>1293427.4800000002</v>
      </c>
      <c r="I609" s="1">
        <v>0</v>
      </c>
      <c r="J609" s="1">
        <v>0</v>
      </c>
      <c r="K609" s="1">
        <v>1293427.4800000002</v>
      </c>
    </row>
    <row r="610" spans="1:11" x14ac:dyDescent="0.2">
      <c r="A610" s="3" t="s">
        <v>105</v>
      </c>
      <c r="B610" s="3" t="s">
        <v>588</v>
      </c>
      <c r="C610" s="6" t="s">
        <v>202</v>
      </c>
      <c r="D610" s="6" t="s">
        <v>698</v>
      </c>
      <c r="E610" s="17"/>
      <c r="F610" s="17">
        <v>50</v>
      </c>
      <c r="G610" s="8">
        <v>5024.9892000000009</v>
      </c>
      <c r="H610" s="8">
        <v>25868.549600000006</v>
      </c>
      <c r="I610" s="8">
        <v>0</v>
      </c>
      <c r="J610" s="8">
        <v>0</v>
      </c>
      <c r="K610" s="8">
        <v>25868.549600000006</v>
      </c>
    </row>
    <row r="611" spans="1:11" x14ac:dyDescent="0.2">
      <c r="A611" s="3" t="s">
        <v>105</v>
      </c>
      <c r="B611" s="3" t="s">
        <v>588</v>
      </c>
      <c r="C611" s="6" t="s">
        <v>202</v>
      </c>
      <c r="D611" s="6" t="s">
        <v>699</v>
      </c>
      <c r="E611" s="17"/>
      <c r="F611" s="17">
        <v>43</v>
      </c>
      <c r="G611" s="8">
        <v>5843.01069767442</v>
      </c>
      <c r="H611" s="8">
        <v>30079.708837209306</v>
      </c>
      <c r="I611" s="8">
        <v>0</v>
      </c>
      <c r="J611" s="8">
        <v>0</v>
      </c>
      <c r="K611" s="8">
        <v>30079.708837209306</v>
      </c>
    </row>
    <row r="612" spans="1:11" s="19" customFormat="1" x14ac:dyDescent="0.2">
      <c r="A612" s="3" t="s">
        <v>105</v>
      </c>
      <c r="B612" s="3" t="s">
        <v>588</v>
      </c>
      <c r="C612" s="17" t="s">
        <v>201</v>
      </c>
      <c r="D612" s="2" t="s">
        <v>200</v>
      </c>
      <c r="E612" s="17"/>
      <c r="G612" s="18">
        <v>19.42509061273385</v>
      </c>
      <c r="H612" s="18">
        <v>100</v>
      </c>
      <c r="I612" s="18"/>
      <c r="J612" s="18"/>
      <c r="K612" s="18"/>
    </row>
    <row r="613" spans="1:11" x14ac:dyDescent="0.2">
      <c r="A613" s="3" t="s">
        <v>105</v>
      </c>
      <c r="B613" s="3" t="s">
        <v>588</v>
      </c>
      <c r="C613" s="6"/>
      <c r="D613" s="6"/>
      <c r="E613" s="17"/>
      <c r="G613" s="8"/>
      <c r="H613" s="8"/>
      <c r="I613" s="8"/>
      <c r="J613" s="8"/>
      <c r="K613" s="8"/>
    </row>
    <row r="614" spans="1:11" x14ac:dyDescent="0.2">
      <c r="A614" s="11" t="s">
        <v>137</v>
      </c>
      <c r="B614" s="11" t="s">
        <v>589</v>
      </c>
      <c r="C614" s="12"/>
      <c r="D614" s="7" t="s">
        <v>322</v>
      </c>
      <c r="E614" s="20" t="s">
        <v>325</v>
      </c>
      <c r="G614" s="13"/>
      <c r="H614" s="13"/>
      <c r="I614" s="13"/>
      <c r="J614" s="13"/>
      <c r="K614" s="13"/>
    </row>
    <row r="615" spans="1:11" s="16" customFormat="1" ht="15" x14ac:dyDescent="0.25">
      <c r="A615" s="3" t="s">
        <v>137</v>
      </c>
      <c r="B615" s="3" t="s">
        <v>589</v>
      </c>
      <c r="C615" s="14" t="s">
        <v>202</v>
      </c>
      <c r="D615" s="15" t="s">
        <v>203</v>
      </c>
      <c r="G615" s="1">
        <v>3558076.1500000004</v>
      </c>
      <c r="H615" s="1">
        <v>27790982.149999999</v>
      </c>
      <c r="I615" s="1">
        <v>0</v>
      </c>
      <c r="J615" s="1">
        <v>0</v>
      </c>
      <c r="K615" s="1">
        <v>27790982.149999999</v>
      </c>
    </row>
    <row r="616" spans="1:11" x14ac:dyDescent="0.2">
      <c r="A616" s="3" t="s">
        <v>137</v>
      </c>
      <c r="B616" s="3" t="s">
        <v>589</v>
      </c>
      <c r="C616" s="6" t="s">
        <v>202</v>
      </c>
      <c r="D616" s="6" t="s">
        <v>698</v>
      </c>
      <c r="E616" s="17"/>
      <c r="F616" s="17">
        <v>2065.6999999999998</v>
      </c>
      <c r="G616" s="8">
        <v>1722.4554146294238</v>
      </c>
      <c r="H616" s="8">
        <v>13453.542213293314</v>
      </c>
      <c r="I616" s="8">
        <v>0</v>
      </c>
      <c r="J616" s="8">
        <v>0</v>
      </c>
      <c r="K616" s="8">
        <v>13453.542213293314</v>
      </c>
    </row>
    <row r="617" spans="1:11" x14ac:dyDescent="0.2">
      <c r="A617" s="3" t="s">
        <v>137</v>
      </c>
      <c r="B617" s="3" t="s">
        <v>589</v>
      </c>
      <c r="C617" s="6" t="s">
        <v>202</v>
      </c>
      <c r="D617" s="6" t="s">
        <v>699</v>
      </c>
      <c r="E617" s="17"/>
      <c r="F617" s="17">
        <v>1996</v>
      </c>
      <c r="G617" s="8">
        <v>1782.6032815631265</v>
      </c>
      <c r="H617" s="8">
        <v>13923.337750501001</v>
      </c>
      <c r="I617" s="8">
        <v>0</v>
      </c>
      <c r="J617" s="8">
        <v>0</v>
      </c>
      <c r="K617" s="8">
        <v>13923.337750501001</v>
      </c>
    </row>
    <row r="618" spans="1:11" s="19" customFormat="1" x14ac:dyDescent="0.2">
      <c r="A618" s="3" t="s">
        <v>137</v>
      </c>
      <c r="B618" s="3" t="s">
        <v>589</v>
      </c>
      <c r="C618" s="17" t="s">
        <v>201</v>
      </c>
      <c r="D618" s="2" t="s">
        <v>200</v>
      </c>
      <c r="E618" s="17"/>
      <c r="G618" s="18">
        <v>12.802988144843239</v>
      </c>
      <c r="H618" s="18">
        <v>100</v>
      </c>
      <c r="I618" s="18"/>
      <c r="J618" s="18"/>
      <c r="K618" s="18"/>
    </row>
    <row r="619" spans="1:11" x14ac:dyDescent="0.2">
      <c r="A619" s="3" t="s">
        <v>137</v>
      </c>
      <c r="B619" s="3" t="s">
        <v>589</v>
      </c>
      <c r="C619" s="6"/>
      <c r="D619" s="6"/>
      <c r="E619" s="17"/>
      <c r="G619" s="8"/>
      <c r="H619" s="8"/>
      <c r="I619" s="8"/>
      <c r="J619" s="8"/>
      <c r="K619" s="8"/>
    </row>
    <row r="620" spans="1:11" x14ac:dyDescent="0.2">
      <c r="A620" s="11" t="s">
        <v>77</v>
      </c>
      <c r="B620" s="11" t="s">
        <v>590</v>
      </c>
      <c r="C620" s="12"/>
      <c r="D620" s="7" t="s">
        <v>322</v>
      </c>
      <c r="E620" s="20" t="s">
        <v>324</v>
      </c>
      <c r="G620" s="13"/>
      <c r="H620" s="13"/>
      <c r="I620" s="13"/>
      <c r="J620" s="13"/>
      <c r="K620" s="13"/>
    </row>
    <row r="621" spans="1:11" s="16" customFormat="1" ht="15" x14ac:dyDescent="0.25">
      <c r="A621" s="3" t="s">
        <v>77</v>
      </c>
      <c r="B621" s="3" t="s">
        <v>590</v>
      </c>
      <c r="C621" s="14" t="s">
        <v>202</v>
      </c>
      <c r="D621" s="15" t="s">
        <v>203</v>
      </c>
      <c r="G621" s="1">
        <v>306340.75000000006</v>
      </c>
      <c r="H621" s="1">
        <v>3705267.98</v>
      </c>
      <c r="I621" s="1">
        <v>0</v>
      </c>
      <c r="J621" s="1">
        <v>0</v>
      </c>
      <c r="K621" s="1">
        <v>3705267.98</v>
      </c>
    </row>
    <row r="622" spans="1:11" x14ac:dyDescent="0.2">
      <c r="A622" s="3" t="s">
        <v>77</v>
      </c>
      <c r="B622" s="3" t="s">
        <v>590</v>
      </c>
      <c r="C622" s="6" t="s">
        <v>202</v>
      </c>
      <c r="D622" s="6" t="s">
        <v>698</v>
      </c>
      <c r="E622" s="17"/>
      <c r="F622" s="17">
        <v>205.5</v>
      </c>
      <c r="G622" s="8">
        <v>1490.7092457420927</v>
      </c>
      <c r="H622" s="8">
        <v>18030.501119221411</v>
      </c>
      <c r="I622" s="8">
        <v>0</v>
      </c>
      <c r="J622" s="8">
        <v>0</v>
      </c>
      <c r="K622" s="8">
        <v>18030.501119221411</v>
      </c>
    </row>
    <row r="623" spans="1:11" x14ac:dyDescent="0.2">
      <c r="A623" s="3" t="s">
        <v>77</v>
      </c>
      <c r="B623" s="3" t="s">
        <v>590</v>
      </c>
      <c r="C623" s="6" t="s">
        <v>202</v>
      </c>
      <c r="D623" s="6" t="s">
        <v>699</v>
      </c>
      <c r="E623" s="17"/>
      <c r="F623" s="17">
        <v>217</v>
      </c>
      <c r="G623" s="8">
        <v>1411.7085253456223</v>
      </c>
      <c r="H623" s="8">
        <v>17074.967649769584</v>
      </c>
      <c r="I623" s="8">
        <v>0</v>
      </c>
      <c r="J623" s="8">
        <v>0</v>
      </c>
      <c r="K623" s="8">
        <v>17074.967649769584</v>
      </c>
    </row>
    <row r="624" spans="1:11" s="19" customFormat="1" x14ac:dyDescent="0.2">
      <c r="A624" s="3" t="s">
        <v>77</v>
      </c>
      <c r="B624" s="3" t="s">
        <v>590</v>
      </c>
      <c r="C624" s="17" t="s">
        <v>201</v>
      </c>
      <c r="D624" s="2" t="s">
        <v>200</v>
      </c>
      <c r="E624" s="17"/>
      <c r="G624" s="18">
        <v>8.2677083453488862</v>
      </c>
      <c r="H624" s="18">
        <v>100</v>
      </c>
      <c r="I624" s="18"/>
      <c r="J624" s="18"/>
      <c r="K624" s="18"/>
    </row>
    <row r="625" spans="1:11" x14ac:dyDescent="0.2">
      <c r="A625" s="3" t="s">
        <v>77</v>
      </c>
      <c r="B625" s="3" t="s">
        <v>590</v>
      </c>
      <c r="C625" s="6"/>
      <c r="D625" s="6"/>
      <c r="E625" s="17"/>
      <c r="G625" s="8"/>
      <c r="H625" s="8"/>
      <c r="I625" s="8"/>
      <c r="J625" s="8"/>
      <c r="K625" s="8"/>
    </row>
    <row r="626" spans="1:11" x14ac:dyDescent="0.2">
      <c r="A626" s="11" t="s">
        <v>104</v>
      </c>
      <c r="B626" s="11" t="s">
        <v>591</v>
      </c>
      <c r="C626" s="12"/>
      <c r="D626" s="7" t="s">
        <v>322</v>
      </c>
      <c r="E626" s="20" t="s">
        <v>323</v>
      </c>
      <c r="G626" s="13"/>
      <c r="H626" s="13"/>
      <c r="I626" s="13"/>
      <c r="J626" s="13"/>
      <c r="K626" s="13"/>
    </row>
    <row r="627" spans="1:11" s="16" customFormat="1" ht="15" x14ac:dyDescent="0.25">
      <c r="A627" s="3" t="s">
        <v>104</v>
      </c>
      <c r="B627" s="3" t="s">
        <v>591</v>
      </c>
      <c r="C627" s="14" t="s">
        <v>202</v>
      </c>
      <c r="D627" s="15" t="s">
        <v>203</v>
      </c>
      <c r="G627" s="1">
        <v>418248.56000000006</v>
      </c>
      <c r="H627" s="1">
        <v>5381841.6600000001</v>
      </c>
      <c r="I627" s="1">
        <v>0</v>
      </c>
      <c r="J627" s="1">
        <v>0</v>
      </c>
      <c r="K627" s="1">
        <v>5381841.6600000001</v>
      </c>
    </row>
    <row r="628" spans="1:11" x14ac:dyDescent="0.2">
      <c r="A628" s="3" t="s">
        <v>104</v>
      </c>
      <c r="B628" s="3" t="s">
        <v>591</v>
      </c>
      <c r="C628" s="6" t="s">
        <v>202</v>
      </c>
      <c r="D628" s="6" t="s">
        <v>698</v>
      </c>
      <c r="E628" s="17"/>
      <c r="F628" s="17">
        <v>311.5</v>
      </c>
      <c r="G628" s="8">
        <v>1342.692006420546</v>
      </c>
      <c r="H628" s="8">
        <v>17277.180288924559</v>
      </c>
      <c r="I628" s="8">
        <v>0</v>
      </c>
      <c r="J628" s="8">
        <v>0</v>
      </c>
      <c r="K628" s="8">
        <v>17277.180288924559</v>
      </c>
    </row>
    <row r="629" spans="1:11" x14ac:dyDescent="0.2">
      <c r="A629" s="3" t="s">
        <v>104</v>
      </c>
      <c r="B629" s="3" t="s">
        <v>591</v>
      </c>
      <c r="C629" s="6" t="s">
        <v>202</v>
      </c>
      <c r="D629" s="6" t="s">
        <v>699</v>
      </c>
      <c r="E629" s="17"/>
      <c r="F629" s="17">
        <v>305</v>
      </c>
      <c r="G629" s="8">
        <v>1371.3067540983609</v>
      </c>
      <c r="H629" s="8">
        <v>17645.382491803281</v>
      </c>
      <c r="I629" s="8">
        <v>0</v>
      </c>
      <c r="J629" s="8">
        <v>0</v>
      </c>
      <c r="K629" s="8">
        <v>17645.382491803281</v>
      </c>
    </row>
    <row r="630" spans="1:11" s="19" customFormat="1" x14ac:dyDescent="0.2">
      <c r="A630" s="3" t="s">
        <v>104</v>
      </c>
      <c r="B630" s="3" t="s">
        <v>591</v>
      </c>
      <c r="C630" s="17" t="s">
        <v>201</v>
      </c>
      <c r="D630" s="2" t="s">
        <v>200</v>
      </c>
      <c r="E630" s="17"/>
      <c r="G630" s="18">
        <v>7.7714765023391639</v>
      </c>
      <c r="H630" s="18">
        <v>100</v>
      </c>
      <c r="I630" s="18"/>
      <c r="J630" s="18"/>
      <c r="K630" s="18"/>
    </row>
    <row r="631" spans="1:11" x14ac:dyDescent="0.2">
      <c r="A631" s="3" t="s">
        <v>104</v>
      </c>
      <c r="B631" s="3" t="s">
        <v>591</v>
      </c>
      <c r="C631" s="6"/>
      <c r="D631" s="6"/>
      <c r="E631" s="17"/>
      <c r="G631" s="8"/>
      <c r="H631" s="8"/>
      <c r="I631" s="8"/>
      <c r="J631" s="8"/>
      <c r="K631" s="8"/>
    </row>
    <row r="632" spans="1:11" x14ac:dyDescent="0.2">
      <c r="A632" s="11" t="s">
        <v>72</v>
      </c>
      <c r="B632" s="11" t="s">
        <v>592</v>
      </c>
      <c r="C632" s="12"/>
      <c r="D632" s="7" t="s">
        <v>322</v>
      </c>
      <c r="E632" s="20" t="s">
        <v>321</v>
      </c>
      <c r="G632" s="13"/>
      <c r="H632" s="13"/>
      <c r="I632" s="13"/>
      <c r="J632" s="13"/>
      <c r="K632" s="13"/>
    </row>
    <row r="633" spans="1:11" s="16" customFormat="1" ht="15" x14ac:dyDescent="0.25">
      <c r="A633" s="3" t="s">
        <v>72</v>
      </c>
      <c r="B633" s="3" t="s">
        <v>592</v>
      </c>
      <c r="C633" s="14" t="s">
        <v>202</v>
      </c>
      <c r="D633" s="15" t="s">
        <v>203</v>
      </c>
      <c r="G633" s="1">
        <v>356305.97</v>
      </c>
      <c r="H633" s="1">
        <v>3763830.6000000006</v>
      </c>
      <c r="I633" s="1">
        <v>0</v>
      </c>
      <c r="J633" s="1">
        <v>0</v>
      </c>
      <c r="K633" s="1">
        <v>3763830.6000000006</v>
      </c>
    </row>
    <row r="634" spans="1:11" x14ac:dyDescent="0.2">
      <c r="A634" s="3" t="s">
        <v>72</v>
      </c>
      <c r="B634" s="3" t="s">
        <v>592</v>
      </c>
      <c r="C634" s="6" t="s">
        <v>202</v>
      </c>
      <c r="D634" s="6" t="s">
        <v>698</v>
      </c>
      <c r="E634" s="17"/>
      <c r="F634" s="17">
        <v>152.80000000000001</v>
      </c>
      <c r="G634" s="8">
        <v>2331.845353403141</v>
      </c>
      <c r="H634" s="8">
        <v>24632.399214659687</v>
      </c>
      <c r="I634" s="8">
        <v>0</v>
      </c>
      <c r="J634" s="8">
        <v>0</v>
      </c>
      <c r="K634" s="8">
        <v>24632.399214659687</v>
      </c>
    </row>
    <row r="635" spans="1:11" x14ac:dyDescent="0.2">
      <c r="A635" s="3" t="s">
        <v>72</v>
      </c>
      <c r="B635" s="3" t="s">
        <v>592</v>
      </c>
      <c r="C635" s="6" t="s">
        <v>202</v>
      </c>
      <c r="D635" s="6" t="s">
        <v>699</v>
      </c>
      <c r="E635" s="17"/>
      <c r="F635" s="17">
        <v>160</v>
      </c>
      <c r="G635" s="8">
        <v>2226.9123124999996</v>
      </c>
      <c r="H635" s="8">
        <v>23523.941250000003</v>
      </c>
      <c r="I635" s="8">
        <v>0</v>
      </c>
      <c r="J635" s="8">
        <v>0</v>
      </c>
      <c r="K635" s="8">
        <v>23523.941250000003</v>
      </c>
    </row>
    <row r="636" spans="1:11" s="19" customFormat="1" x14ac:dyDescent="0.2">
      <c r="A636" s="3" t="s">
        <v>72</v>
      </c>
      <c r="B636" s="3" t="s">
        <v>592</v>
      </c>
      <c r="C636" s="17" t="s">
        <v>201</v>
      </c>
      <c r="D636" s="2" t="s">
        <v>200</v>
      </c>
      <c r="E636" s="17"/>
      <c r="G636" s="18">
        <v>9.466578277991573</v>
      </c>
      <c r="H636" s="18">
        <v>100</v>
      </c>
      <c r="I636" s="18"/>
      <c r="J636" s="18"/>
      <c r="K636" s="18"/>
    </row>
    <row r="637" spans="1:11" x14ac:dyDescent="0.2">
      <c r="A637" s="3" t="s">
        <v>72</v>
      </c>
      <c r="B637" s="3" t="s">
        <v>592</v>
      </c>
      <c r="C637" s="6"/>
      <c r="D637" s="6"/>
      <c r="E637" s="17"/>
      <c r="G637" s="8"/>
      <c r="H637" s="8"/>
      <c r="I637" s="8"/>
      <c r="J637" s="8"/>
      <c r="K637" s="8"/>
    </row>
    <row r="638" spans="1:11" x14ac:dyDescent="0.2">
      <c r="A638" s="11" t="s">
        <v>158</v>
      </c>
      <c r="B638" s="11" t="s">
        <v>593</v>
      </c>
      <c r="C638" s="12"/>
      <c r="D638" s="7" t="s">
        <v>318</v>
      </c>
      <c r="E638" s="20" t="s">
        <v>320</v>
      </c>
      <c r="G638" s="13"/>
      <c r="H638" s="13"/>
      <c r="I638" s="13"/>
      <c r="J638" s="13"/>
      <c r="K638" s="13"/>
    </row>
    <row r="639" spans="1:11" s="16" customFormat="1" ht="15" x14ac:dyDescent="0.25">
      <c r="A639" s="3" t="s">
        <v>158</v>
      </c>
      <c r="B639" s="3" t="s">
        <v>593</v>
      </c>
      <c r="C639" s="14" t="s">
        <v>202</v>
      </c>
      <c r="D639" s="15" t="s">
        <v>203</v>
      </c>
      <c r="G639" s="1">
        <v>275264.24</v>
      </c>
      <c r="H639" s="1">
        <v>4557214.5999999996</v>
      </c>
      <c r="I639" s="1">
        <v>0</v>
      </c>
      <c r="J639" s="1">
        <v>0</v>
      </c>
      <c r="K639" s="1">
        <v>4557214.5999999996</v>
      </c>
    </row>
    <row r="640" spans="1:11" x14ac:dyDescent="0.2">
      <c r="A640" s="3" t="s">
        <v>158</v>
      </c>
      <c r="B640" s="3" t="s">
        <v>593</v>
      </c>
      <c r="C640" s="6" t="s">
        <v>202</v>
      </c>
      <c r="D640" s="6" t="s">
        <v>698</v>
      </c>
      <c r="E640" s="17"/>
      <c r="F640" s="17">
        <v>163.5</v>
      </c>
      <c r="G640" s="8">
        <v>1683.5733333333333</v>
      </c>
      <c r="H640" s="8">
        <v>27872.872171253821</v>
      </c>
      <c r="I640" s="8">
        <v>0</v>
      </c>
      <c r="J640" s="8">
        <v>0</v>
      </c>
      <c r="K640" s="8">
        <v>27872.872171253821</v>
      </c>
    </row>
    <row r="641" spans="1:11" x14ac:dyDescent="0.2">
      <c r="A641" s="3" t="s">
        <v>158</v>
      </c>
      <c r="B641" s="3" t="s">
        <v>593</v>
      </c>
      <c r="C641" s="6" t="s">
        <v>202</v>
      </c>
      <c r="D641" s="6" t="s">
        <v>699</v>
      </c>
      <c r="E641" s="17"/>
      <c r="F641" s="17">
        <v>172</v>
      </c>
      <c r="G641" s="8">
        <v>1600.3734883720929</v>
      </c>
      <c r="H641" s="8">
        <v>26495.433720930232</v>
      </c>
      <c r="I641" s="8">
        <v>0</v>
      </c>
      <c r="J641" s="8">
        <v>0</v>
      </c>
      <c r="K641" s="8">
        <v>26495.433720930232</v>
      </c>
    </row>
    <row r="642" spans="1:11" s="19" customFormat="1" x14ac:dyDescent="0.2">
      <c r="A642" s="3" t="s">
        <v>158</v>
      </c>
      <c r="B642" s="3" t="s">
        <v>593</v>
      </c>
      <c r="C642" s="17" t="s">
        <v>201</v>
      </c>
      <c r="D642" s="2" t="s">
        <v>200</v>
      </c>
      <c r="E642" s="17"/>
      <c r="G642" s="18">
        <v>6.040186038199737</v>
      </c>
      <c r="H642" s="18">
        <v>100</v>
      </c>
      <c r="I642" s="18"/>
      <c r="J642" s="18"/>
      <c r="K642" s="18"/>
    </row>
    <row r="643" spans="1:11" x14ac:dyDescent="0.2">
      <c r="A643" s="3" t="s">
        <v>158</v>
      </c>
      <c r="B643" s="3" t="s">
        <v>593</v>
      </c>
      <c r="C643" s="6"/>
      <c r="D643" s="6"/>
      <c r="E643" s="17"/>
      <c r="G643" s="8"/>
      <c r="H643" s="8"/>
      <c r="I643" s="8"/>
      <c r="J643" s="8"/>
      <c r="K643" s="8"/>
    </row>
    <row r="644" spans="1:11" x14ac:dyDescent="0.2">
      <c r="A644" s="11" t="s">
        <v>40</v>
      </c>
      <c r="B644" s="11" t="s">
        <v>594</v>
      </c>
      <c r="C644" s="12"/>
      <c r="D644" s="7" t="s">
        <v>318</v>
      </c>
      <c r="E644" s="20" t="s">
        <v>319</v>
      </c>
      <c r="G644" s="13"/>
      <c r="H644" s="13"/>
      <c r="I644" s="13"/>
      <c r="J644" s="13"/>
      <c r="K644" s="13"/>
    </row>
    <row r="645" spans="1:11" s="16" customFormat="1" ht="15" x14ac:dyDescent="0.25">
      <c r="A645" s="3" t="s">
        <v>40</v>
      </c>
      <c r="B645" s="3" t="s">
        <v>594</v>
      </c>
      <c r="C645" s="14" t="s">
        <v>202</v>
      </c>
      <c r="D645" s="15" t="s">
        <v>203</v>
      </c>
      <c r="G645" s="1">
        <v>1017320.4099999999</v>
      </c>
      <c r="H645" s="1">
        <v>6223723.8000000007</v>
      </c>
      <c r="I645" s="1">
        <v>0</v>
      </c>
      <c r="J645" s="1">
        <v>-3.637978807091713E-12</v>
      </c>
      <c r="K645" s="1">
        <v>6223723.8000000007</v>
      </c>
    </row>
    <row r="646" spans="1:11" x14ac:dyDescent="0.2">
      <c r="A646" s="3" t="s">
        <v>40</v>
      </c>
      <c r="B646" s="3" t="s">
        <v>594</v>
      </c>
      <c r="C646" s="6" t="s">
        <v>202</v>
      </c>
      <c r="D646" s="6" t="s">
        <v>698</v>
      </c>
      <c r="E646" s="17"/>
      <c r="F646" s="17">
        <v>382</v>
      </c>
      <c r="G646" s="8">
        <v>2663.1424345549735</v>
      </c>
      <c r="H646" s="8">
        <v>16292.470680628274</v>
      </c>
      <c r="I646" s="8">
        <v>0</v>
      </c>
      <c r="J646" s="8">
        <v>-9.523504730606579E-15</v>
      </c>
      <c r="K646" s="8">
        <v>16292.470680628274</v>
      </c>
    </row>
    <row r="647" spans="1:11" x14ac:dyDescent="0.2">
      <c r="A647" s="3" t="s">
        <v>40</v>
      </c>
      <c r="B647" s="3" t="s">
        <v>594</v>
      </c>
      <c r="C647" s="6" t="s">
        <v>202</v>
      </c>
      <c r="D647" s="6" t="s">
        <v>699</v>
      </c>
      <c r="E647" s="17"/>
      <c r="F647" s="17">
        <v>305</v>
      </c>
      <c r="G647" s="8">
        <v>3335.4767540983603</v>
      </c>
      <c r="H647" s="8">
        <v>20405.651803278692</v>
      </c>
      <c r="I647" s="8">
        <v>0</v>
      </c>
      <c r="J647" s="8">
        <v>-1.1927799367513813E-14</v>
      </c>
      <c r="K647" s="8">
        <v>20405.651803278692</v>
      </c>
    </row>
    <row r="648" spans="1:11" s="19" customFormat="1" x14ac:dyDescent="0.2">
      <c r="A648" s="3" t="s">
        <v>40</v>
      </c>
      <c r="B648" s="3" t="s">
        <v>594</v>
      </c>
      <c r="C648" s="17" t="s">
        <v>201</v>
      </c>
      <c r="D648" s="2" t="s">
        <v>200</v>
      </c>
      <c r="E648" s="17"/>
      <c r="G648" s="18">
        <v>16.345847641889247</v>
      </c>
      <c r="H648" s="18">
        <v>100</v>
      </c>
      <c r="I648" s="18"/>
      <c r="J648" s="18"/>
      <c r="K648" s="18"/>
    </row>
    <row r="649" spans="1:11" x14ac:dyDescent="0.2">
      <c r="A649" s="3" t="s">
        <v>40</v>
      </c>
      <c r="B649" s="3" t="s">
        <v>594</v>
      </c>
      <c r="C649" s="6"/>
      <c r="D649" s="6"/>
      <c r="E649" s="17"/>
      <c r="G649" s="8"/>
      <c r="H649" s="8"/>
      <c r="I649" s="8"/>
      <c r="J649" s="8"/>
      <c r="K649" s="8"/>
    </row>
    <row r="650" spans="1:11" x14ac:dyDescent="0.2">
      <c r="A650" s="11" t="s">
        <v>36</v>
      </c>
      <c r="B650" s="11" t="s">
        <v>595</v>
      </c>
      <c r="C650" s="12"/>
      <c r="D650" s="7" t="s">
        <v>318</v>
      </c>
      <c r="E650" s="20" t="s">
        <v>317</v>
      </c>
      <c r="G650" s="13"/>
      <c r="H650" s="13"/>
      <c r="I650" s="13"/>
      <c r="J650" s="13"/>
      <c r="K650" s="13"/>
    </row>
    <row r="651" spans="1:11" s="16" customFormat="1" ht="15" x14ac:dyDescent="0.25">
      <c r="A651" s="3" t="s">
        <v>36</v>
      </c>
      <c r="B651" s="3" t="s">
        <v>595</v>
      </c>
      <c r="C651" s="14" t="s">
        <v>202</v>
      </c>
      <c r="D651" s="15" t="s">
        <v>203</v>
      </c>
      <c r="G651" s="1">
        <v>43994834.50999999</v>
      </c>
      <c r="H651" s="1">
        <v>298601916.27999997</v>
      </c>
      <c r="I651" s="1">
        <v>115563498.65000001</v>
      </c>
      <c r="J651" s="1">
        <v>3079671.8899999987</v>
      </c>
      <c r="K651" s="1">
        <v>417245086.81999993</v>
      </c>
    </row>
    <row r="652" spans="1:11" x14ac:dyDescent="0.2">
      <c r="A652" s="3" t="s">
        <v>36</v>
      </c>
      <c r="B652" s="3" t="s">
        <v>595</v>
      </c>
      <c r="C652" s="6" t="s">
        <v>202</v>
      </c>
      <c r="D652" s="6" t="s">
        <v>698</v>
      </c>
      <c r="E652" s="17"/>
      <c r="F652" s="17">
        <v>20993.620000000003</v>
      </c>
      <c r="G652" s="8">
        <v>2095.6287915090388</v>
      </c>
      <c r="H652" s="8">
        <v>14223.460093113999</v>
      </c>
      <c r="I652" s="8">
        <v>5504.6961243463484</v>
      </c>
      <c r="J652" s="8">
        <v>146.69560990434229</v>
      </c>
      <c r="K652" s="8">
        <v>19874.851827364688</v>
      </c>
    </row>
    <row r="653" spans="1:11" x14ac:dyDescent="0.2">
      <c r="A653" s="3" t="s">
        <v>36</v>
      </c>
      <c r="B653" s="3" t="s">
        <v>595</v>
      </c>
      <c r="C653" s="6" t="s">
        <v>202</v>
      </c>
      <c r="D653" s="6" t="s">
        <v>699</v>
      </c>
      <c r="E653" s="17"/>
      <c r="F653" s="17">
        <v>21315</v>
      </c>
      <c r="G653" s="8">
        <v>2064.0316448510434</v>
      </c>
      <c r="H653" s="8">
        <v>14009.003813277033</v>
      </c>
      <c r="I653" s="8">
        <v>5421.6982711705377</v>
      </c>
      <c r="J653" s="8">
        <v>144.48378559699736</v>
      </c>
      <c r="K653" s="8">
        <v>19575.185870044566</v>
      </c>
    </row>
    <row r="654" spans="1:11" s="19" customFormat="1" x14ac:dyDescent="0.2">
      <c r="A654" s="3" t="s">
        <v>36</v>
      </c>
      <c r="B654" s="3" t="s">
        <v>595</v>
      </c>
      <c r="C654" s="17" t="s">
        <v>201</v>
      </c>
      <c r="D654" s="2" t="s">
        <v>200</v>
      </c>
      <c r="E654" s="17"/>
      <c r="G654" s="18">
        <v>14.733607559552929</v>
      </c>
      <c r="H654" s="18">
        <v>100</v>
      </c>
      <c r="I654" s="18"/>
      <c r="J654" s="18"/>
      <c r="K654" s="18"/>
    </row>
    <row r="655" spans="1:11" x14ac:dyDescent="0.2">
      <c r="A655" s="3" t="s">
        <v>36</v>
      </c>
      <c r="B655" s="3" t="s">
        <v>595</v>
      </c>
      <c r="C655" s="6"/>
      <c r="D655" s="6"/>
      <c r="E655" s="17"/>
      <c r="G655" s="8"/>
      <c r="H655" s="8"/>
      <c r="I655" s="8"/>
      <c r="J655" s="8"/>
      <c r="K655" s="8"/>
    </row>
    <row r="656" spans="1:11" x14ac:dyDescent="0.2">
      <c r="A656" s="11" t="s">
        <v>130</v>
      </c>
      <c r="B656" s="11" t="s">
        <v>596</v>
      </c>
      <c r="C656" s="12"/>
      <c r="D656" s="7" t="s">
        <v>316</v>
      </c>
      <c r="E656" s="20" t="s">
        <v>315</v>
      </c>
      <c r="G656" s="13"/>
      <c r="H656" s="13"/>
      <c r="I656" s="13"/>
      <c r="J656" s="13"/>
      <c r="K656" s="13"/>
    </row>
    <row r="657" spans="1:11" s="16" customFormat="1" ht="15" x14ac:dyDescent="0.25">
      <c r="A657" s="3" t="s">
        <v>130</v>
      </c>
      <c r="B657" s="3" t="s">
        <v>596</v>
      </c>
      <c r="C657" s="14" t="s">
        <v>202</v>
      </c>
      <c r="D657" s="15" t="s">
        <v>203</v>
      </c>
      <c r="G657" s="1">
        <v>263511.78000000003</v>
      </c>
      <c r="H657" s="1">
        <v>3152805.77</v>
      </c>
      <c r="I657" s="1">
        <v>0</v>
      </c>
      <c r="J657" s="1">
        <v>0</v>
      </c>
      <c r="K657" s="1">
        <v>3152805.77</v>
      </c>
    </row>
    <row r="658" spans="1:11" x14ac:dyDescent="0.2">
      <c r="A658" s="3" t="s">
        <v>130</v>
      </c>
      <c r="B658" s="3" t="s">
        <v>596</v>
      </c>
      <c r="C658" s="6" t="s">
        <v>202</v>
      </c>
      <c r="D658" s="6" t="s">
        <v>698</v>
      </c>
      <c r="E658" s="17"/>
      <c r="F658" s="17">
        <v>88.3</v>
      </c>
      <c r="G658" s="8">
        <v>2984.2783691959235</v>
      </c>
      <c r="H658" s="8">
        <v>35705.614609286524</v>
      </c>
      <c r="I658" s="8">
        <v>0</v>
      </c>
      <c r="J658" s="8">
        <v>0</v>
      </c>
      <c r="K658" s="8">
        <v>35705.614609286524</v>
      </c>
    </row>
    <row r="659" spans="1:11" x14ac:dyDescent="0.2">
      <c r="A659" s="3" t="s">
        <v>130</v>
      </c>
      <c r="B659" s="3" t="s">
        <v>596</v>
      </c>
      <c r="C659" s="6" t="s">
        <v>202</v>
      </c>
      <c r="D659" s="6" t="s">
        <v>699</v>
      </c>
      <c r="E659" s="17"/>
      <c r="F659" s="17">
        <v>78</v>
      </c>
      <c r="G659" s="8">
        <v>3378.356153846154</v>
      </c>
      <c r="H659" s="8">
        <v>40420.586794871793</v>
      </c>
      <c r="I659" s="8">
        <v>0</v>
      </c>
      <c r="J659" s="8">
        <v>0</v>
      </c>
      <c r="K659" s="8">
        <v>40420.586794871793</v>
      </c>
    </row>
    <row r="660" spans="1:11" s="19" customFormat="1" x14ac:dyDescent="0.2">
      <c r="A660" s="3" t="s">
        <v>130</v>
      </c>
      <c r="B660" s="3" t="s">
        <v>596</v>
      </c>
      <c r="C660" s="17" t="s">
        <v>201</v>
      </c>
      <c r="D660" s="2" t="s">
        <v>200</v>
      </c>
      <c r="E660" s="17"/>
      <c r="G660" s="18">
        <v>8.3580086825329563</v>
      </c>
      <c r="H660" s="18">
        <v>100</v>
      </c>
      <c r="I660" s="18"/>
      <c r="J660" s="18"/>
      <c r="K660" s="18"/>
    </row>
    <row r="661" spans="1:11" x14ac:dyDescent="0.2">
      <c r="A661" s="3" t="s">
        <v>130</v>
      </c>
      <c r="B661" s="3" t="s">
        <v>596</v>
      </c>
      <c r="C661" s="6"/>
      <c r="D661" s="6"/>
      <c r="E661" s="17"/>
      <c r="G661" s="8"/>
      <c r="H661" s="8"/>
      <c r="I661" s="8"/>
      <c r="J661" s="8"/>
      <c r="K661" s="8"/>
    </row>
    <row r="662" spans="1:11" x14ac:dyDescent="0.2">
      <c r="A662" s="11" t="s">
        <v>171</v>
      </c>
      <c r="B662" s="11" t="s">
        <v>597</v>
      </c>
      <c r="C662" s="12"/>
      <c r="D662" s="7" t="s">
        <v>314</v>
      </c>
      <c r="E662" s="20" t="s">
        <v>313</v>
      </c>
      <c r="G662" s="13"/>
      <c r="H662" s="13"/>
      <c r="I662" s="13"/>
      <c r="J662" s="13"/>
      <c r="K662" s="13"/>
    </row>
    <row r="663" spans="1:11" s="16" customFormat="1" ht="15" x14ac:dyDescent="0.25">
      <c r="A663" s="3" t="s">
        <v>171</v>
      </c>
      <c r="B663" s="3" t="s">
        <v>597</v>
      </c>
      <c r="C663" s="14" t="s">
        <v>202</v>
      </c>
      <c r="D663" s="15" t="s">
        <v>203</v>
      </c>
      <c r="G663" s="1">
        <v>3922859.73</v>
      </c>
      <c r="H663" s="1">
        <v>31524585.039999999</v>
      </c>
      <c r="I663" s="1">
        <v>0</v>
      </c>
      <c r="J663" s="1">
        <v>500205</v>
      </c>
      <c r="K663" s="1">
        <v>32024790.039999999</v>
      </c>
    </row>
    <row r="664" spans="1:11" x14ac:dyDescent="0.2">
      <c r="A664" s="3" t="s">
        <v>171</v>
      </c>
      <c r="B664" s="3" t="s">
        <v>597</v>
      </c>
      <c r="C664" s="6" t="s">
        <v>202</v>
      </c>
      <c r="D664" s="6" t="s">
        <v>698</v>
      </c>
      <c r="E664" s="17"/>
      <c r="F664" s="17">
        <v>2078.9</v>
      </c>
      <c r="G664" s="8">
        <v>1886.9881812496992</v>
      </c>
      <c r="H664" s="8">
        <v>15164.069960075039</v>
      </c>
      <c r="I664" s="8">
        <v>0</v>
      </c>
      <c r="J664" s="8">
        <v>240.61041897157151</v>
      </c>
      <c r="K664" s="8">
        <v>15404.680379046609</v>
      </c>
    </row>
    <row r="665" spans="1:11" x14ac:dyDescent="0.2">
      <c r="A665" s="3" t="s">
        <v>171</v>
      </c>
      <c r="B665" s="3" t="s">
        <v>597</v>
      </c>
      <c r="C665" s="6" t="s">
        <v>202</v>
      </c>
      <c r="D665" s="6" t="s">
        <v>699</v>
      </c>
      <c r="E665" s="17"/>
      <c r="F665" s="17">
        <v>2118</v>
      </c>
      <c r="G665" s="8">
        <v>1852.1528470254957</v>
      </c>
      <c r="H665" s="8">
        <v>14884.128914069877</v>
      </c>
      <c r="I665" s="8">
        <v>0</v>
      </c>
      <c r="J665" s="8">
        <v>236.16855524079321</v>
      </c>
      <c r="K665" s="8">
        <v>15120.29746931067</v>
      </c>
    </row>
    <row r="666" spans="1:11" s="19" customFormat="1" x14ac:dyDescent="0.2">
      <c r="A666" s="3" t="s">
        <v>171</v>
      </c>
      <c r="B666" s="3" t="s">
        <v>597</v>
      </c>
      <c r="C666" s="17" t="s">
        <v>201</v>
      </c>
      <c r="D666" s="2" t="s">
        <v>200</v>
      </c>
      <c r="E666" s="17"/>
      <c r="G666" s="18">
        <v>12.443810838501049</v>
      </c>
      <c r="H666" s="18">
        <v>100</v>
      </c>
      <c r="I666" s="18"/>
      <c r="J666" s="18"/>
      <c r="K666" s="18"/>
    </row>
    <row r="667" spans="1:11" x14ac:dyDescent="0.2">
      <c r="A667" s="3" t="s">
        <v>171</v>
      </c>
      <c r="B667" s="3" t="s">
        <v>597</v>
      </c>
      <c r="C667" s="6"/>
      <c r="D667" s="6"/>
      <c r="E667" s="17"/>
      <c r="G667" s="8"/>
      <c r="H667" s="8"/>
      <c r="I667" s="8"/>
      <c r="J667" s="8"/>
      <c r="K667" s="8"/>
    </row>
    <row r="668" spans="1:11" x14ac:dyDescent="0.2">
      <c r="A668" s="11" t="s">
        <v>124</v>
      </c>
      <c r="B668" s="11" t="s">
        <v>598</v>
      </c>
      <c r="C668" s="12"/>
      <c r="D668" s="7" t="s">
        <v>310</v>
      </c>
      <c r="E668" s="20" t="s">
        <v>312</v>
      </c>
      <c r="G668" s="13"/>
      <c r="H668" s="13"/>
      <c r="I668" s="13"/>
      <c r="J668" s="13"/>
      <c r="K668" s="13"/>
    </row>
    <row r="669" spans="1:11" s="16" customFormat="1" ht="15" x14ac:dyDescent="0.25">
      <c r="A669" s="3" t="s">
        <v>124</v>
      </c>
      <c r="B669" s="3" t="s">
        <v>598</v>
      </c>
      <c r="C669" s="14" t="s">
        <v>202</v>
      </c>
      <c r="D669" s="15" t="s">
        <v>203</v>
      </c>
      <c r="G669" s="1">
        <v>5716693.5899999999</v>
      </c>
      <c r="H669" s="1">
        <v>35367186.550000004</v>
      </c>
      <c r="I669" s="1">
        <v>0</v>
      </c>
      <c r="J669" s="1">
        <v>0</v>
      </c>
      <c r="K669" s="1">
        <v>35367186.550000004</v>
      </c>
    </row>
    <row r="670" spans="1:11" x14ac:dyDescent="0.2">
      <c r="A670" s="3" t="s">
        <v>124</v>
      </c>
      <c r="B670" s="3" t="s">
        <v>598</v>
      </c>
      <c r="C670" s="6" t="s">
        <v>202</v>
      </c>
      <c r="D670" s="6" t="s">
        <v>698</v>
      </c>
      <c r="E670" s="17"/>
      <c r="F670" s="17">
        <v>2669.6</v>
      </c>
      <c r="G670" s="8">
        <v>2141.4045512436319</v>
      </c>
      <c r="H670" s="8">
        <v>13248.122022025775</v>
      </c>
      <c r="I670" s="8">
        <v>0</v>
      </c>
      <c r="J670" s="8">
        <v>0</v>
      </c>
      <c r="K670" s="8">
        <v>13248.122022025775</v>
      </c>
    </row>
    <row r="671" spans="1:11" x14ac:dyDescent="0.2">
      <c r="A671" s="3" t="s">
        <v>124</v>
      </c>
      <c r="B671" s="3" t="s">
        <v>598</v>
      </c>
      <c r="C671" s="6" t="s">
        <v>202</v>
      </c>
      <c r="D671" s="6" t="s">
        <v>699</v>
      </c>
      <c r="E671" s="17"/>
      <c r="F671" s="17">
        <v>2618</v>
      </c>
      <c r="G671" s="8">
        <v>2183.6109969442323</v>
      </c>
      <c r="H671" s="8">
        <v>13509.238559969444</v>
      </c>
      <c r="I671" s="8">
        <v>0</v>
      </c>
      <c r="J671" s="8">
        <v>0</v>
      </c>
      <c r="K671" s="8">
        <v>13509.238559969444</v>
      </c>
    </row>
    <row r="672" spans="1:11" s="19" customFormat="1" x14ac:dyDescent="0.2">
      <c r="A672" s="3" t="s">
        <v>124</v>
      </c>
      <c r="B672" s="3" t="s">
        <v>598</v>
      </c>
      <c r="C672" s="17" t="s">
        <v>201</v>
      </c>
      <c r="D672" s="2" t="s">
        <v>200</v>
      </c>
      <c r="E672" s="17"/>
      <c r="G672" s="18">
        <v>16.163834750943735</v>
      </c>
      <c r="H672" s="18">
        <v>100</v>
      </c>
      <c r="I672" s="18"/>
      <c r="J672" s="18"/>
      <c r="K672" s="18"/>
    </row>
    <row r="673" spans="1:11" x14ac:dyDescent="0.2">
      <c r="A673" s="3" t="s">
        <v>124</v>
      </c>
      <c r="B673" s="3" t="s">
        <v>598</v>
      </c>
      <c r="C673" s="6"/>
      <c r="D673" s="6"/>
      <c r="E673" s="17"/>
      <c r="G673" s="8"/>
      <c r="H673" s="8"/>
      <c r="I673" s="8"/>
      <c r="J673" s="8"/>
      <c r="K673" s="8"/>
    </row>
    <row r="674" spans="1:11" x14ac:dyDescent="0.2">
      <c r="A674" s="11" t="s">
        <v>157</v>
      </c>
      <c r="B674" s="11" t="s">
        <v>599</v>
      </c>
      <c r="C674" s="12"/>
      <c r="D674" s="7" t="s">
        <v>310</v>
      </c>
      <c r="E674" s="20" t="s">
        <v>311</v>
      </c>
      <c r="G674" s="13"/>
      <c r="H674" s="13"/>
      <c r="I674" s="13"/>
      <c r="J674" s="13"/>
      <c r="K674" s="13"/>
    </row>
    <row r="675" spans="1:11" s="16" customFormat="1" ht="15" x14ac:dyDescent="0.25">
      <c r="A675" s="3" t="s">
        <v>157</v>
      </c>
      <c r="B675" s="3" t="s">
        <v>599</v>
      </c>
      <c r="C675" s="14" t="s">
        <v>202</v>
      </c>
      <c r="D675" s="15" t="s">
        <v>203</v>
      </c>
      <c r="G675" s="1">
        <v>834260.30999999994</v>
      </c>
      <c r="H675" s="1">
        <v>9396988.7699999996</v>
      </c>
      <c r="I675" s="1">
        <v>0</v>
      </c>
      <c r="J675" s="1">
        <v>0</v>
      </c>
      <c r="K675" s="1">
        <v>9396988.7699999996</v>
      </c>
    </row>
    <row r="676" spans="1:11" x14ac:dyDescent="0.2">
      <c r="A676" s="3" t="s">
        <v>157</v>
      </c>
      <c r="B676" s="3" t="s">
        <v>599</v>
      </c>
      <c r="C676" s="6" t="s">
        <v>202</v>
      </c>
      <c r="D676" s="6" t="s">
        <v>698</v>
      </c>
      <c r="E676" s="17"/>
      <c r="F676" s="17">
        <v>678</v>
      </c>
      <c r="G676" s="8">
        <v>1230.4724336283184</v>
      </c>
      <c r="H676" s="8">
        <v>13859.865442477876</v>
      </c>
      <c r="I676" s="8">
        <v>0</v>
      </c>
      <c r="J676" s="8">
        <v>0</v>
      </c>
      <c r="K676" s="8">
        <v>13859.865442477876</v>
      </c>
    </row>
    <row r="677" spans="1:11" x14ac:dyDescent="0.2">
      <c r="A677" s="3" t="s">
        <v>157</v>
      </c>
      <c r="B677" s="3" t="s">
        <v>599</v>
      </c>
      <c r="C677" s="6" t="s">
        <v>202</v>
      </c>
      <c r="D677" s="6" t="s">
        <v>699</v>
      </c>
      <c r="E677" s="17"/>
      <c r="F677" s="17">
        <v>726</v>
      </c>
      <c r="G677" s="8">
        <v>1149.1188842975205</v>
      </c>
      <c r="H677" s="8">
        <v>12943.510702479338</v>
      </c>
      <c r="I677" s="8">
        <v>0</v>
      </c>
      <c r="J677" s="8">
        <v>0</v>
      </c>
      <c r="K677" s="8">
        <v>12943.510702479338</v>
      </c>
    </row>
    <row r="678" spans="1:11" s="19" customFormat="1" x14ac:dyDescent="0.2">
      <c r="A678" s="3" t="s">
        <v>157</v>
      </c>
      <c r="B678" s="3" t="s">
        <v>599</v>
      </c>
      <c r="C678" s="17" t="s">
        <v>201</v>
      </c>
      <c r="D678" s="2" t="s">
        <v>200</v>
      </c>
      <c r="E678" s="17"/>
      <c r="G678" s="18">
        <v>8.8779536766435871</v>
      </c>
      <c r="H678" s="18">
        <v>100</v>
      </c>
      <c r="I678" s="18"/>
      <c r="J678" s="18"/>
      <c r="K678" s="18"/>
    </row>
    <row r="679" spans="1:11" x14ac:dyDescent="0.2">
      <c r="A679" s="3" t="s">
        <v>157</v>
      </c>
      <c r="B679" s="3" t="s">
        <v>599</v>
      </c>
      <c r="C679" s="6"/>
      <c r="D679" s="6"/>
      <c r="E679" s="17"/>
      <c r="G679" s="8"/>
      <c r="H679" s="8"/>
      <c r="I679" s="8"/>
      <c r="J679" s="8"/>
      <c r="K679" s="8"/>
    </row>
    <row r="680" spans="1:11" x14ac:dyDescent="0.2">
      <c r="A680" s="11" t="s">
        <v>59</v>
      </c>
      <c r="B680" s="11" t="s">
        <v>600</v>
      </c>
      <c r="C680" s="12"/>
      <c r="D680" s="7" t="s">
        <v>310</v>
      </c>
      <c r="E680" s="20" t="s">
        <v>309</v>
      </c>
      <c r="G680" s="13"/>
      <c r="H680" s="13"/>
      <c r="I680" s="13"/>
      <c r="J680" s="13"/>
      <c r="K680" s="13"/>
    </row>
    <row r="681" spans="1:11" s="16" customFormat="1" ht="15" x14ac:dyDescent="0.25">
      <c r="A681" s="3" t="s">
        <v>59</v>
      </c>
      <c r="B681" s="3" t="s">
        <v>600</v>
      </c>
      <c r="C681" s="14" t="s">
        <v>202</v>
      </c>
      <c r="D681" s="15" t="s">
        <v>203</v>
      </c>
      <c r="G681" s="1">
        <v>1304517.82</v>
      </c>
      <c r="H681" s="1">
        <v>7464022.9100000001</v>
      </c>
      <c r="I681" s="1">
        <v>0</v>
      </c>
      <c r="J681" s="1">
        <v>0</v>
      </c>
      <c r="K681" s="1">
        <v>7464022.9100000001</v>
      </c>
    </row>
    <row r="682" spans="1:11" x14ac:dyDescent="0.2">
      <c r="A682" s="3" t="s">
        <v>59</v>
      </c>
      <c r="B682" s="3" t="s">
        <v>600</v>
      </c>
      <c r="C682" s="6" t="s">
        <v>202</v>
      </c>
      <c r="D682" s="6" t="s">
        <v>698</v>
      </c>
      <c r="E682" s="17"/>
      <c r="F682" s="17">
        <v>467</v>
      </c>
      <c r="G682" s="8">
        <v>2793.4000428265526</v>
      </c>
      <c r="H682" s="8">
        <v>15982.918436830836</v>
      </c>
      <c r="I682" s="8">
        <v>0</v>
      </c>
      <c r="J682" s="8">
        <v>0</v>
      </c>
      <c r="K682" s="8">
        <v>15982.918436830836</v>
      </c>
    </row>
    <row r="683" spans="1:11" x14ac:dyDescent="0.2">
      <c r="A683" s="3" t="s">
        <v>59</v>
      </c>
      <c r="B683" s="3" t="s">
        <v>600</v>
      </c>
      <c r="C683" s="6" t="s">
        <v>202</v>
      </c>
      <c r="D683" s="6" t="s">
        <v>699</v>
      </c>
      <c r="E683" s="17"/>
      <c r="F683" s="17">
        <v>485</v>
      </c>
      <c r="G683" s="8">
        <v>2689.7274639175257</v>
      </c>
      <c r="H683" s="8">
        <v>15389.737958762888</v>
      </c>
      <c r="I683" s="8">
        <v>0</v>
      </c>
      <c r="J683" s="8">
        <v>0</v>
      </c>
      <c r="K683" s="8">
        <v>15389.737958762888</v>
      </c>
    </row>
    <row r="684" spans="1:11" s="19" customFormat="1" x14ac:dyDescent="0.2">
      <c r="A684" s="3" t="s">
        <v>59</v>
      </c>
      <c r="B684" s="3" t="s">
        <v>600</v>
      </c>
      <c r="C684" s="17" t="s">
        <v>201</v>
      </c>
      <c r="D684" s="2" t="s">
        <v>200</v>
      </c>
      <c r="E684" s="17"/>
      <c r="G684" s="18">
        <v>17.477409109399424</v>
      </c>
      <c r="H684" s="18">
        <v>100</v>
      </c>
      <c r="I684" s="18"/>
      <c r="J684" s="18"/>
      <c r="K684" s="18"/>
    </row>
    <row r="685" spans="1:11" x14ac:dyDescent="0.2">
      <c r="A685" s="3" t="s">
        <v>59</v>
      </c>
      <c r="B685" s="3" t="s">
        <v>600</v>
      </c>
      <c r="C685" s="6"/>
      <c r="D685" s="6"/>
      <c r="E685" s="17"/>
      <c r="G685" s="8"/>
      <c r="H685" s="8"/>
      <c r="I685" s="8"/>
      <c r="J685" s="8"/>
      <c r="K685" s="8"/>
    </row>
    <row r="686" spans="1:11" x14ac:dyDescent="0.2">
      <c r="A686" s="11" t="s">
        <v>125</v>
      </c>
      <c r="B686" s="11" t="s">
        <v>601</v>
      </c>
      <c r="C686" s="12"/>
      <c r="D686" s="7" t="s">
        <v>307</v>
      </c>
      <c r="E686" s="20" t="s">
        <v>308</v>
      </c>
      <c r="G686" s="13"/>
      <c r="H686" s="13"/>
      <c r="I686" s="13"/>
      <c r="J686" s="13"/>
      <c r="K686" s="13"/>
    </row>
    <row r="687" spans="1:11" s="16" customFormat="1" ht="15" x14ac:dyDescent="0.25">
      <c r="A687" s="3" t="s">
        <v>125</v>
      </c>
      <c r="B687" s="3" t="s">
        <v>601</v>
      </c>
      <c r="C687" s="14" t="s">
        <v>202</v>
      </c>
      <c r="D687" s="15" t="s">
        <v>203</v>
      </c>
      <c r="G687" s="1">
        <v>14547206.940000001</v>
      </c>
      <c r="H687" s="1">
        <v>81064733.069999993</v>
      </c>
      <c r="I687" s="1">
        <v>0</v>
      </c>
      <c r="J687" s="1">
        <v>5929.6499999999069</v>
      </c>
      <c r="K687" s="1">
        <v>81070662.719999999</v>
      </c>
    </row>
    <row r="688" spans="1:11" x14ac:dyDescent="0.2">
      <c r="A688" s="3" t="s">
        <v>125</v>
      </c>
      <c r="B688" s="3" t="s">
        <v>601</v>
      </c>
      <c r="C688" s="6" t="s">
        <v>202</v>
      </c>
      <c r="D688" s="6" t="s">
        <v>698</v>
      </c>
      <c r="E688" s="17"/>
      <c r="F688" s="17">
        <v>5884.1</v>
      </c>
      <c r="G688" s="8">
        <v>2472.2909093999083</v>
      </c>
      <c r="H688" s="8">
        <v>13776.912878775001</v>
      </c>
      <c r="I688" s="8">
        <v>0</v>
      </c>
      <c r="J688" s="8">
        <v>1.0077412008633277</v>
      </c>
      <c r="K688" s="8">
        <v>13777.920619975866</v>
      </c>
    </row>
    <row r="689" spans="1:11" x14ac:dyDescent="0.2">
      <c r="A689" s="3" t="s">
        <v>125</v>
      </c>
      <c r="B689" s="3" t="s">
        <v>601</v>
      </c>
      <c r="C689" s="6" t="s">
        <v>202</v>
      </c>
      <c r="D689" s="6" t="s">
        <v>699</v>
      </c>
      <c r="E689" s="17"/>
      <c r="F689" s="17">
        <v>6061</v>
      </c>
      <c r="G689" s="8">
        <v>2400.1331364461312</v>
      </c>
      <c r="H689" s="8">
        <v>13374.811593796401</v>
      </c>
      <c r="I689" s="8">
        <v>0</v>
      </c>
      <c r="J689" s="8">
        <v>0.97832865863717322</v>
      </c>
      <c r="K689" s="8">
        <v>13375.78992245504</v>
      </c>
    </row>
    <row r="690" spans="1:11" s="19" customFormat="1" x14ac:dyDescent="0.2">
      <c r="A690" s="3" t="s">
        <v>125</v>
      </c>
      <c r="B690" s="3" t="s">
        <v>601</v>
      </c>
      <c r="C690" s="17" t="s">
        <v>201</v>
      </c>
      <c r="D690" s="2" t="s">
        <v>200</v>
      </c>
      <c r="E690" s="17"/>
      <c r="G690" s="18">
        <v>17.945173430027065</v>
      </c>
      <c r="H690" s="18">
        <v>100</v>
      </c>
      <c r="I690" s="18"/>
      <c r="J690" s="18"/>
      <c r="K690" s="18"/>
    </row>
    <row r="691" spans="1:11" x14ac:dyDescent="0.2">
      <c r="A691" s="3" t="s">
        <v>125</v>
      </c>
      <c r="B691" s="3" t="s">
        <v>601</v>
      </c>
      <c r="C691" s="6"/>
      <c r="D691" s="6"/>
      <c r="E691" s="17"/>
      <c r="G691" s="8"/>
      <c r="H691" s="8"/>
      <c r="I691" s="8"/>
      <c r="J691" s="8"/>
      <c r="K691" s="8"/>
    </row>
    <row r="692" spans="1:11" x14ac:dyDescent="0.2">
      <c r="A692" s="11" t="s">
        <v>153</v>
      </c>
      <c r="B692" s="11" t="s">
        <v>602</v>
      </c>
      <c r="C692" s="12"/>
      <c r="D692" s="7" t="s">
        <v>307</v>
      </c>
      <c r="E692" s="20" t="s">
        <v>306</v>
      </c>
      <c r="G692" s="13"/>
      <c r="H692" s="13"/>
      <c r="I692" s="13"/>
      <c r="J692" s="13"/>
      <c r="K692" s="13"/>
    </row>
    <row r="693" spans="1:11" s="16" customFormat="1" ht="15" x14ac:dyDescent="0.25">
      <c r="A693" s="3" t="s">
        <v>153</v>
      </c>
      <c r="B693" s="3" t="s">
        <v>602</v>
      </c>
      <c r="C693" s="14" t="s">
        <v>202</v>
      </c>
      <c r="D693" s="15" t="s">
        <v>203</v>
      </c>
      <c r="G693" s="1">
        <v>508263.3299999999</v>
      </c>
      <c r="H693" s="1">
        <v>7550246.3499999996</v>
      </c>
      <c r="I693" s="1">
        <v>1443142.3</v>
      </c>
      <c r="J693" s="1">
        <v>-1.1641532182693481E-10</v>
      </c>
      <c r="K693" s="1">
        <v>8993388.6500000004</v>
      </c>
    </row>
    <row r="694" spans="1:11" x14ac:dyDescent="0.2">
      <c r="A694" s="3" t="s">
        <v>153</v>
      </c>
      <c r="B694" s="3" t="s">
        <v>602</v>
      </c>
      <c r="C694" s="6" t="s">
        <v>202</v>
      </c>
      <c r="D694" s="6" t="s">
        <v>698</v>
      </c>
      <c r="E694" s="17"/>
      <c r="F694" s="17">
        <v>257.5</v>
      </c>
      <c r="G694" s="8">
        <v>1973.8381747572812</v>
      </c>
      <c r="H694" s="8">
        <v>29321.345048543688</v>
      </c>
      <c r="I694" s="8">
        <v>5604.4361165048549</v>
      </c>
      <c r="J694" s="8">
        <v>-4.5209833719197984E-13</v>
      </c>
      <c r="K694" s="8">
        <v>34925.781165048546</v>
      </c>
    </row>
    <row r="695" spans="1:11" x14ac:dyDescent="0.2">
      <c r="A695" s="3" t="s">
        <v>153</v>
      </c>
      <c r="B695" s="3" t="s">
        <v>602</v>
      </c>
      <c r="C695" s="6" t="s">
        <v>202</v>
      </c>
      <c r="D695" s="6" t="s">
        <v>699</v>
      </c>
      <c r="E695" s="17"/>
      <c r="F695" s="17">
        <v>272</v>
      </c>
      <c r="G695" s="8">
        <v>1868.6151838235292</v>
      </c>
      <c r="H695" s="8">
        <v>27758.25863970588</v>
      </c>
      <c r="I695" s="8">
        <v>5305.6702205882357</v>
      </c>
      <c r="J695" s="8">
        <v>-4.2799750671667211E-13</v>
      </c>
      <c r="K695" s="8">
        <v>33063.928860294116</v>
      </c>
    </row>
    <row r="696" spans="1:11" s="19" customFormat="1" x14ac:dyDescent="0.2">
      <c r="A696" s="3" t="s">
        <v>153</v>
      </c>
      <c r="B696" s="3" t="s">
        <v>602</v>
      </c>
      <c r="C696" s="17" t="s">
        <v>201</v>
      </c>
      <c r="D696" s="2" t="s">
        <v>200</v>
      </c>
      <c r="E696" s="17"/>
      <c r="G696" s="18">
        <v>6.7317449847182793</v>
      </c>
      <c r="H696" s="18">
        <v>100</v>
      </c>
      <c r="I696" s="18"/>
      <c r="J696" s="18"/>
      <c r="K696" s="18"/>
    </row>
    <row r="697" spans="1:11" x14ac:dyDescent="0.2">
      <c r="A697" s="3" t="s">
        <v>153</v>
      </c>
      <c r="B697" s="3" t="s">
        <v>602</v>
      </c>
      <c r="C697" s="6"/>
      <c r="D697" s="6"/>
      <c r="E697" s="17"/>
      <c r="G697" s="8"/>
      <c r="H697" s="8"/>
      <c r="I697" s="8"/>
      <c r="J697" s="8"/>
      <c r="K697" s="8"/>
    </row>
    <row r="698" spans="1:11" x14ac:dyDescent="0.2">
      <c r="A698" s="11" t="s">
        <v>179</v>
      </c>
      <c r="B698" s="11" t="s">
        <v>603</v>
      </c>
      <c r="C698" s="12"/>
      <c r="D698" s="7" t="s">
        <v>302</v>
      </c>
      <c r="E698" s="20" t="s">
        <v>305</v>
      </c>
      <c r="G698" s="13"/>
      <c r="H698" s="13"/>
      <c r="I698" s="13"/>
      <c r="J698" s="13"/>
      <c r="K698" s="13"/>
    </row>
    <row r="699" spans="1:11" s="16" customFormat="1" ht="15" x14ac:dyDescent="0.25">
      <c r="A699" s="3" t="s">
        <v>179</v>
      </c>
      <c r="B699" s="3" t="s">
        <v>603</v>
      </c>
      <c r="C699" s="14" t="s">
        <v>202</v>
      </c>
      <c r="D699" s="15" t="s">
        <v>203</v>
      </c>
      <c r="G699" s="1">
        <v>3837097.7499999995</v>
      </c>
      <c r="H699" s="1">
        <v>26106691.93</v>
      </c>
      <c r="I699" s="1">
        <v>0</v>
      </c>
      <c r="J699" s="1">
        <v>0</v>
      </c>
      <c r="K699" s="1">
        <v>26106691.93</v>
      </c>
    </row>
    <row r="700" spans="1:11" x14ac:dyDescent="0.2">
      <c r="A700" s="3" t="s">
        <v>179</v>
      </c>
      <c r="B700" s="3" t="s">
        <v>603</v>
      </c>
      <c r="C700" s="6" t="s">
        <v>202</v>
      </c>
      <c r="D700" s="6" t="s">
        <v>698</v>
      </c>
      <c r="E700" s="17"/>
      <c r="F700" s="17">
        <v>1411.9</v>
      </c>
      <c r="G700" s="8">
        <v>2717.6837948863231</v>
      </c>
      <c r="H700" s="8">
        <v>18490.468113889085</v>
      </c>
      <c r="I700" s="8">
        <v>0</v>
      </c>
      <c r="J700" s="8">
        <v>0</v>
      </c>
      <c r="K700" s="8">
        <v>18490.468113889085</v>
      </c>
    </row>
    <row r="701" spans="1:11" x14ac:dyDescent="0.2">
      <c r="A701" s="3" t="s">
        <v>179</v>
      </c>
      <c r="B701" s="3" t="s">
        <v>603</v>
      </c>
      <c r="C701" s="6" t="s">
        <v>202</v>
      </c>
      <c r="D701" s="6" t="s">
        <v>699</v>
      </c>
      <c r="E701" s="17"/>
      <c r="F701" s="17">
        <v>1394</v>
      </c>
      <c r="G701" s="8">
        <v>2752.580882352941</v>
      </c>
      <c r="H701" s="8">
        <v>18727.899519368722</v>
      </c>
      <c r="I701" s="8">
        <v>0</v>
      </c>
      <c r="J701" s="8">
        <v>0</v>
      </c>
      <c r="K701" s="8">
        <v>18727.899519368722</v>
      </c>
    </row>
    <row r="702" spans="1:11" s="19" customFormat="1" x14ac:dyDescent="0.2">
      <c r="A702" s="3" t="s">
        <v>179</v>
      </c>
      <c r="B702" s="3" t="s">
        <v>603</v>
      </c>
      <c r="C702" s="17" t="s">
        <v>201</v>
      </c>
      <c r="D702" s="2" t="s">
        <v>200</v>
      </c>
      <c r="E702" s="17"/>
      <c r="G702" s="18">
        <v>14.697755503793541</v>
      </c>
      <c r="H702" s="18">
        <v>100</v>
      </c>
      <c r="I702" s="18"/>
      <c r="J702" s="18"/>
      <c r="K702" s="18"/>
    </row>
    <row r="703" spans="1:11" x14ac:dyDescent="0.2">
      <c r="A703" s="3" t="s">
        <v>179</v>
      </c>
      <c r="B703" s="3" t="s">
        <v>603</v>
      </c>
      <c r="C703" s="6"/>
      <c r="D703" s="6"/>
      <c r="E703" s="17"/>
      <c r="G703" s="8"/>
      <c r="H703" s="8"/>
      <c r="I703" s="8"/>
      <c r="J703" s="8"/>
      <c r="K703" s="8"/>
    </row>
    <row r="704" spans="1:11" x14ac:dyDescent="0.2">
      <c r="A704" s="11" t="s">
        <v>26</v>
      </c>
      <c r="B704" s="11" t="s">
        <v>604</v>
      </c>
      <c r="C704" s="12"/>
      <c r="D704" s="7" t="s">
        <v>302</v>
      </c>
      <c r="E704" s="20" t="s">
        <v>304</v>
      </c>
      <c r="G704" s="13"/>
      <c r="H704" s="13"/>
      <c r="I704" s="13"/>
      <c r="J704" s="13"/>
      <c r="K704" s="13"/>
    </row>
    <row r="705" spans="1:11" s="16" customFormat="1" ht="15" x14ac:dyDescent="0.25">
      <c r="A705" s="3" t="s">
        <v>26</v>
      </c>
      <c r="B705" s="3" t="s">
        <v>604</v>
      </c>
      <c r="C705" s="14" t="s">
        <v>202</v>
      </c>
      <c r="D705" s="15" t="s">
        <v>203</v>
      </c>
      <c r="G705" s="1">
        <v>5848511.6099999985</v>
      </c>
      <c r="H705" s="1">
        <v>44109397.950000003</v>
      </c>
      <c r="I705" s="1">
        <v>14820910.1</v>
      </c>
      <c r="J705" s="1">
        <v>0</v>
      </c>
      <c r="K705" s="1">
        <v>58930308.050000004</v>
      </c>
    </row>
    <row r="706" spans="1:11" x14ac:dyDescent="0.2">
      <c r="A706" s="3" t="s">
        <v>26</v>
      </c>
      <c r="B706" s="3" t="s">
        <v>604</v>
      </c>
      <c r="C706" s="6" t="s">
        <v>202</v>
      </c>
      <c r="D706" s="6" t="s">
        <v>698</v>
      </c>
      <c r="E706" s="17"/>
      <c r="F706" s="17">
        <v>3282.5</v>
      </c>
      <c r="G706" s="8">
        <v>1781.7247859862905</v>
      </c>
      <c r="H706" s="8">
        <v>13437.744996191928</v>
      </c>
      <c r="I706" s="8">
        <v>4515.1287433358721</v>
      </c>
      <c r="J706" s="8">
        <v>0</v>
      </c>
      <c r="K706" s="8">
        <v>17952.8737395278</v>
      </c>
    </row>
    <row r="707" spans="1:11" x14ac:dyDescent="0.2">
      <c r="A707" s="3" t="s">
        <v>26</v>
      </c>
      <c r="B707" s="3" t="s">
        <v>604</v>
      </c>
      <c r="C707" s="6" t="s">
        <v>202</v>
      </c>
      <c r="D707" s="6" t="s">
        <v>699</v>
      </c>
      <c r="E707" s="17"/>
      <c r="F707" s="17">
        <v>3381</v>
      </c>
      <c r="G707" s="8">
        <v>1729.8170984915701</v>
      </c>
      <c r="H707" s="8">
        <v>13046.257897071873</v>
      </c>
      <c r="I707" s="8">
        <v>4383.5877255249925</v>
      </c>
      <c r="J707" s="8">
        <v>0</v>
      </c>
      <c r="K707" s="8">
        <v>17429.845622596866</v>
      </c>
    </row>
    <row r="708" spans="1:11" s="19" customFormat="1" x14ac:dyDescent="0.2">
      <c r="A708" s="3" t="s">
        <v>26</v>
      </c>
      <c r="B708" s="3" t="s">
        <v>604</v>
      </c>
      <c r="C708" s="17" t="s">
        <v>201</v>
      </c>
      <c r="D708" s="2" t="s">
        <v>200</v>
      </c>
      <c r="E708" s="17"/>
      <c r="G708" s="18">
        <v>13.259105500894734</v>
      </c>
      <c r="H708" s="18">
        <v>100</v>
      </c>
      <c r="I708" s="18"/>
      <c r="J708" s="18"/>
      <c r="K708" s="18"/>
    </row>
    <row r="709" spans="1:11" x14ac:dyDescent="0.2">
      <c r="A709" s="3" t="s">
        <v>26</v>
      </c>
      <c r="B709" s="3" t="s">
        <v>604</v>
      </c>
      <c r="C709" s="6"/>
      <c r="D709" s="6"/>
      <c r="E709" s="17"/>
      <c r="G709" s="8"/>
      <c r="H709" s="8"/>
      <c r="I709" s="8"/>
      <c r="J709" s="8"/>
      <c r="K709" s="8"/>
    </row>
    <row r="710" spans="1:11" x14ac:dyDescent="0.2">
      <c r="A710" s="11" t="s">
        <v>178</v>
      </c>
      <c r="B710" s="11" t="s">
        <v>605</v>
      </c>
      <c r="C710" s="12"/>
      <c r="D710" s="7" t="s">
        <v>302</v>
      </c>
      <c r="E710" s="20" t="s">
        <v>303</v>
      </c>
      <c r="G710" s="13"/>
      <c r="H710" s="13"/>
      <c r="I710" s="13"/>
      <c r="J710" s="13"/>
      <c r="K710" s="13"/>
    </row>
    <row r="711" spans="1:11" s="16" customFormat="1" ht="15" x14ac:dyDescent="0.25">
      <c r="A711" s="3" t="s">
        <v>178</v>
      </c>
      <c r="B711" s="3" t="s">
        <v>605</v>
      </c>
      <c r="C711" s="14" t="s">
        <v>202</v>
      </c>
      <c r="D711" s="15" t="s">
        <v>203</v>
      </c>
      <c r="G711" s="1">
        <v>311504.93000000005</v>
      </c>
      <c r="H711" s="1">
        <v>3806788.4000000004</v>
      </c>
      <c r="I711" s="1">
        <v>0</v>
      </c>
      <c r="J711" s="1">
        <v>0</v>
      </c>
      <c r="K711" s="1">
        <v>3806788.4000000004</v>
      </c>
    </row>
    <row r="712" spans="1:11" x14ac:dyDescent="0.2">
      <c r="A712" s="3" t="s">
        <v>178</v>
      </c>
      <c r="B712" s="3" t="s">
        <v>605</v>
      </c>
      <c r="C712" s="6" t="s">
        <v>202</v>
      </c>
      <c r="D712" s="6" t="s">
        <v>698</v>
      </c>
      <c r="E712" s="17"/>
      <c r="F712" s="17">
        <v>210.5</v>
      </c>
      <c r="G712" s="8">
        <v>1479.8333966745845</v>
      </c>
      <c r="H712" s="8">
        <v>18084.505463182901</v>
      </c>
      <c r="I712" s="8">
        <v>0</v>
      </c>
      <c r="J712" s="8">
        <v>0</v>
      </c>
      <c r="K712" s="8">
        <v>18084.505463182901</v>
      </c>
    </row>
    <row r="713" spans="1:11" x14ac:dyDescent="0.2">
      <c r="A713" s="3" t="s">
        <v>178</v>
      </c>
      <c r="B713" s="3" t="s">
        <v>605</v>
      </c>
      <c r="C713" s="6" t="s">
        <v>202</v>
      </c>
      <c r="D713" s="6" t="s">
        <v>699</v>
      </c>
      <c r="E713" s="17"/>
      <c r="F713" s="17">
        <v>225</v>
      </c>
      <c r="G713" s="8">
        <v>1384.4663555555558</v>
      </c>
      <c r="H713" s="8">
        <v>16919.059555555556</v>
      </c>
      <c r="I713" s="8">
        <v>0</v>
      </c>
      <c r="J713" s="8">
        <v>0</v>
      </c>
      <c r="K713" s="8">
        <v>16919.059555555556</v>
      </c>
    </row>
    <row r="714" spans="1:11" s="19" customFormat="1" x14ac:dyDescent="0.2">
      <c r="A714" s="3" t="s">
        <v>178</v>
      </c>
      <c r="B714" s="3" t="s">
        <v>605</v>
      </c>
      <c r="C714" s="17" t="s">
        <v>201</v>
      </c>
      <c r="D714" s="2" t="s">
        <v>200</v>
      </c>
      <c r="E714" s="17"/>
      <c r="G714" s="18">
        <v>8.1828800886332438</v>
      </c>
      <c r="H714" s="18">
        <v>100</v>
      </c>
      <c r="I714" s="18"/>
      <c r="J714" s="18"/>
      <c r="K714" s="18"/>
    </row>
    <row r="715" spans="1:11" x14ac:dyDescent="0.2">
      <c r="A715" s="11" t="s">
        <v>178</v>
      </c>
      <c r="B715" s="11" t="s">
        <v>605</v>
      </c>
      <c r="C715" s="6"/>
      <c r="D715" s="6"/>
      <c r="E715" s="17"/>
      <c r="G715" s="8"/>
      <c r="H715" s="8"/>
      <c r="I715" s="8"/>
      <c r="J715" s="8"/>
      <c r="K715" s="8"/>
    </row>
    <row r="716" spans="1:11" s="16" customFormat="1" x14ac:dyDescent="0.2">
      <c r="A716" s="11" t="s">
        <v>100</v>
      </c>
      <c r="B716" s="11" t="s">
        <v>606</v>
      </c>
      <c r="C716" s="22"/>
      <c r="D716" s="23" t="s">
        <v>302</v>
      </c>
      <c r="E716" s="22" t="s">
        <v>301</v>
      </c>
      <c r="F716" s="4"/>
      <c r="G716" s="13"/>
      <c r="H716" s="13"/>
      <c r="I716" s="13"/>
      <c r="J716" s="13"/>
      <c r="K716" s="13"/>
    </row>
    <row r="717" spans="1:11" s="16" customFormat="1" ht="15" x14ac:dyDescent="0.25">
      <c r="A717" s="3" t="s">
        <v>100</v>
      </c>
      <c r="B717" s="3" t="s">
        <v>606</v>
      </c>
      <c r="C717" s="14" t="s">
        <v>202</v>
      </c>
      <c r="D717" s="15" t="s">
        <v>203</v>
      </c>
      <c r="G717" s="1">
        <v>1177467.1200000001</v>
      </c>
      <c r="H717" s="1">
        <v>13857781.190000001</v>
      </c>
      <c r="I717" s="1">
        <v>31694074.649999999</v>
      </c>
      <c r="J717" s="1">
        <v>0</v>
      </c>
      <c r="K717" s="1">
        <v>45551855.840000004</v>
      </c>
    </row>
    <row r="718" spans="1:11" x14ac:dyDescent="0.2">
      <c r="A718" s="3" t="s">
        <v>100</v>
      </c>
      <c r="B718" s="3" t="s">
        <v>606</v>
      </c>
      <c r="C718" s="6" t="s">
        <v>202</v>
      </c>
      <c r="D718" s="6" t="s">
        <v>698</v>
      </c>
      <c r="E718" s="17"/>
      <c r="F718" s="17">
        <v>798.5</v>
      </c>
      <c r="G718" s="8">
        <v>1474.5987726988103</v>
      </c>
      <c r="H718" s="8">
        <v>17354.766675015657</v>
      </c>
      <c r="I718" s="8">
        <v>39692.015842204128</v>
      </c>
      <c r="J718" s="8">
        <v>0</v>
      </c>
      <c r="K718" s="8">
        <v>57046.782517219792</v>
      </c>
    </row>
    <row r="719" spans="1:11" x14ac:dyDescent="0.2">
      <c r="A719" s="3" t="s">
        <v>100</v>
      </c>
      <c r="B719" s="3" t="s">
        <v>606</v>
      </c>
      <c r="C719" s="6" t="s">
        <v>202</v>
      </c>
      <c r="D719" s="6" t="s">
        <v>699</v>
      </c>
      <c r="E719" s="17"/>
      <c r="F719" s="17">
        <v>819</v>
      </c>
      <c r="G719" s="8">
        <v>1437.6887912087914</v>
      </c>
      <c r="H719" s="8">
        <v>16920.367753357754</v>
      </c>
      <c r="I719" s="8">
        <v>38698.503846153842</v>
      </c>
      <c r="J719" s="8">
        <v>0</v>
      </c>
      <c r="K719" s="8">
        <v>55618.871599511607</v>
      </c>
    </row>
    <row r="720" spans="1:11" s="19" customFormat="1" x14ac:dyDescent="0.2">
      <c r="A720" s="3" t="s">
        <v>100</v>
      </c>
      <c r="B720" s="3" t="s">
        <v>606</v>
      </c>
      <c r="C720" s="17" t="s">
        <v>201</v>
      </c>
      <c r="D720" s="2" t="s">
        <v>200</v>
      </c>
      <c r="E720" s="17"/>
      <c r="G720" s="18">
        <v>8.4967939950565778</v>
      </c>
      <c r="H720" s="18">
        <v>100</v>
      </c>
      <c r="I720" s="18"/>
      <c r="J720" s="18"/>
      <c r="K720" s="18"/>
    </row>
    <row r="721" spans="1:11" x14ac:dyDescent="0.2">
      <c r="A721" s="11" t="s">
        <v>100</v>
      </c>
      <c r="B721" s="11" t="s">
        <v>606</v>
      </c>
      <c r="C721" s="6"/>
      <c r="D721" s="6"/>
      <c r="E721" s="17"/>
      <c r="G721" s="8"/>
      <c r="H721" s="8"/>
      <c r="I721" s="8"/>
      <c r="J721" s="8"/>
      <c r="K721" s="8"/>
    </row>
    <row r="722" spans="1:11" s="16" customFormat="1" x14ac:dyDescent="0.2">
      <c r="A722" s="11" t="s">
        <v>60</v>
      </c>
      <c r="B722" s="11" t="s">
        <v>607</v>
      </c>
      <c r="C722" s="22"/>
      <c r="D722" s="23" t="s">
        <v>295</v>
      </c>
      <c r="E722" s="22" t="s">
        <v>300</v>
      </c>
      <c r="F722" s="4"/>
      <c r="G722" s="13"/>
      <c r="H722" s="13"/>
      <c r="I722" s="13"/>
      <c r="J722" s="13"/>
      <c r="K722" s="13"/>
    </row>
    <row r="723" spans="1:11" s="16" customFormat="1" ht="15" x14ac:dyDescent="0.25">
      <c r="A723" s="3" t="s">
        <v>60</v>
      </c>
      <c r="B723" s="3" t="s">
        <v>607</v>
      </c>
      <c r="C723" s="14" t="s">
        <v>202</v>
      </c>
      <c r="D723" s="15" t="s">
        <v>203</v>
      </c>
      <c r="G723" s="1">
        <v>5515383.5499999998</v>
      </c>
      <c r="H723" s="1">
        <v>22889123.740000002</v>
      </c>
      <c r="I723" s="1">
        <v>0</v>
      </c>
      <c r="J723" s="1">
        <v>0</v>
      </c>
      <c r="K723" s="1">
        <v>22889123.740000002</v>
      </c>
    </row>
    <row r="724" spans="1:11" x14ac:dyDescent="0.2">
      <c r="A724" s="3" t="s">
        <v>60</v>
      </c>
      <c r="B724" s="3" t="s">
        <v>607</v>
      </c>
      <c r="C724" s="6" t="s">
        <v>202</v>
      </c>
      <c r="D724" s="6" t="s">
        <v>698</v>
      </c>
      <c r="E724" s="17"/>
      <c r="F724" s="17">
        <v>1450.2</v>
      </c>
      <c r="G724" s="8">
        <v>3803.1882154185628</v>
      </c>
      <c r="H724" s="8">
        <v>15783.42555509585</v>
      </c>
      <c r="I724" s="8">
        <v>0</v>
      </c>
      <c r="J724" s="8">
        <v>0</v>
      </c>
      <c r="K724" s="8">
        <v>15783.42555509585</v>
      </c>
    </row>
    <row r="725" spans="1:11" x14ac:dyDescent="0.2">
      <c r="A725" s="3" t="s">
        <v>60</v>
      </c>
      <c r="B725" s="3" t="s">
        <v>607</v>
      </c>
      <c r="C725" s="6" t="s">
        <v>202</v>
      </c>
      <c r="D725" s="6" t="s">
        <v>699</v>
      </c>
      <c r="E725" s="17"/>
      <c r="F725" s="17">
        <v>1358</v>
      </c>
      <c r="G725" s="8">
        <v>4061.4017304860085</v>
      </c>
      <c r="H725" s="8">
        <v>16855.024845360826</v>
      </c>
      <c r="I725" s="8">
        <v>0</v>
      </c>
      <c r="J725" s="8">
        <v>0</v>
      </c>
      <c r="K725" s="8">
        <v>16855.024845360826</v>
      </c>
    </row>
    <row r="726" spans="1:11" s="19" customFormat="1" x14ac:dyDescent="0.2">
      <c r="A726" s="3" t="s">
        <v>60</v>
      </c>
      <c r="B726" s="3" t="s">
        <v>607</v>
      </c>
      <c r="C726" s="17" t="s">
        <v>201</v>
      </c>
      <c r="D726" s="2" t="s">
        <v>200</v>
      </c>
      <c r="E726" s="17"/>
      <c r="G726" s="18">
        <v>24.096088660491464</v>
      </c>
      <c r="H726" s="18">
        <v>100</v>
      </c>
      <c r="I726" s="18"/>
      <c r="J726" s="18"/>
      <c r="K726" s="18"/>
    </row>
    <row r="727" spans="1:11" x14ac:dyDescent="0.2">
      <c r="A727" s="11" t="s">
        <v>60</v>
      </c>
      <c r="B727" s="11" t="s">
        <v>607</v>
      </c>
      <c r="C727" s="6"/>
      <c r="D727" s="6"/>
      <c r="E727" s="17"/>
      <c r="G727" s="8"/>
      <c r="H727" s="8"/>
      <c r="I727" s="8"/>
      <c r="J727" s="8"/>
      <c r="K727" s="8"/>
    </row>
    <row r="728" spans="1:11" s="16" customFormat="1" x14ac:dyDescent="0.2">
      <c r="A728" s="11" t="s">
        <v>63</v>
      </c>
      <c r="B728" s="11" t="s">
        <v>608</v>
      </c>
      <c r="C728" s="22"/>
      <c r="D728" s="23" t="s">
        <v>295</v>
      </c>
      <c r="E728" s="22" t="s">
        <v>299</v>
      </c>
      <c r="F728" s="4"/>
      <c r="G728" s="13"/>
      <c r="H728" s="13"/>
      <c r="I728" s="13"/>
      <c r="J728" s="13"/>
      <c r="K728" s="13"/>
    </row>
    <row r="729" spans="1:11" s="16" customFormat="1" ht="15" x14ac:dyDescent="0.25">
      <c r="A729" s="3" t="s">
        <v>63</v>
      </c>
      <c r="B729" s="3" t="s">
        <v>608</v>
      </c>
      <c r="C729" s="14" t="s">
        <v>202</v>
      </c>
      <c r="D729" s="15" t="s">
        <v>203</v>
      </c>
      <c r="G729" s="1">
        <v>3146394.7399999998</v>
      </c>
      <c r="H729" s="1">
        <v>13887777.189999998</v>
      </c>
      <c r="I729" s="1">
        <v>6000000</v>
      </c>
      <c r="J729" s="1">
        <v>0</v>
      </c>
      <c r="K729" s="1">
        <v>19887777.189999998</v>
      </c>
    </row>
    <row r="730" spans="1:11" x14ac:dyDescent="0.2">
      <c r="A730" s="3" t="s">
        <v>63</v>
      </c>
      <c r="B730" s="3" t="s">
        <v>608</v>
      </c>
      <c r="C730" s="6" t="s">
        <v>202</v>
      </c>
      <c r="D730" s="6" t="s">
        <v>698</v>
      </c>
      <c r="E730" s="17"/>
      <c r="F730" s="17">
        <v>782.6</v>
      </c>
      <c r="G730" s="8">
        <v>4020.4379504216708</v>
      </c>
      <c r="H730" s="8">
        <v>17745.690250447224</v>
      </c>
      <c r="I730" s="8">
        <v>7666.7518527983639</v>
      </c>
      <c r="J730" s="8">
        <v>0</v>
      </c>
      <c r="K730" s="8">
        <v>25412.442103245587</v>
      </c>
    </row>
    <row r="731" spans="1:11" x14ac:dyDescent="0.2">
      <c r="A731" s="3" t="s">
        <v>63</v>
      </c>
      <c r="B731" s="3" t="s">
        <v>608</v>
      </c>
      <c r="C731" s="6" t="s">
        <v>202</v>
      </c>
      <c r="D731" s="6" t="s">
        <v>699</v>
      </c>
      <c r="E731" s="17"/>
      <c r="F731" s="17">
        <v>676</v>
      </c>
      <c r="G731" s="8">
        <v>4654.4300887573963</v>
      </c>
      <c r="H731" s="8">
        <v>20544.049097633131</v>
      </c>
      <c r="I731" s="8">
        <v>8875.7396449704138</v>
      </c>
      <c r="J731" s="8">
        <v>0</v>
      </c>
      <c r="K731" s="8">
        <v>29419.788742603545</v>
      </c>
    </row>
    <row r="732" spans="1:11" s="19" customFormat="1" x14ac:dyDescent="0.2">
      <c r="A732" s="3" t="s">
        <v>63</v>
      </c>
      <c r="B732" s="3" t="s">
        <v>608</v>
      </c>
      <c r="C732" s="17" t="s">
        <v>201</v>
      </c>
      <c r="D732" s="2" t="s">
        <v>200</v>
      </c>
      <c r="E732" s="17"/>
      <c r="G732" s="18">
        <v>22.65585555524023</v>
      </c>
      <c r="H732" s="18">
        <v>100</v>
      </c>
      <c r="I732" s="18"/>
      <c r="J732" s="18"/>
      <c r="K732" s="18"/>
    </row>
    <row r="733" spans="1:11" x14ac:dyDescent="0.2">
      <c r="A733" s="11" t="s">
        <v>63</v>
      </c>
      <c r="B733" s="11" t="s">
        <v>608</v>
      </c>
      <c r="C733" s="6"/>
      <c r="D733" s="6"/>
      <c r="E733" s="17"/>
      <c r="G733" s="8"/>
      <c r="H733" s="8"/>
      <c r="I733" s="8"/>
      <c r="J733" s="8"/>
      <c r="K733" s="8"/>
    </row>
    <row r="734" spans="1:11" s="16" customFormat="1" x14ac:dyDescent="0.2">
      <c r="A734" s="11" t="s">
        <v>147</v>
      </c>
      <c r="B734" s="11" t="s">
        <v>609</v>
      </c>
      <c r="C734" s="22"/>
      <c r="D734" s="23" t="s">
        <v>295</v>
      </c>
      <c r="E734" s="22" t="s">
        <v>298</v>
      </c>
      <c r="F734" s="4"/>
      <c r="G734" s="13"/>
      <c r="H734" s="13"/>
      <c r="I734" s="13"/>
      <c r="J734" s="13"/>
      <c r="K734" s="13"/>
    </row>
    <row r="735" spans="1:11" s="16" customFormat="1" ht="15" x14ac:dyDescent="0.25">
      <c r="A735" s="3" t="s">
        <v>147</v>
      </c>
      <c r="B735" s="3" t="s">
        <v>609</v>
      </c>
      <c r="C735" s="14" t="s">
        <v>202</v>
      </c>
      <c r="D735" s="15" t="s">
        <v>203</v>
      </c>
      <c r="G735" s="1">
        <v>661848</v>
      </c>
      <c r="H735" s="1">
        <v>14636179.300000001</v>
      </c>
      <c r="I735" s="1">
        <v>0</v>
      </c>
      <c r="J735" s="1">
        <v>0</v>
      </c>
      <c r="K735" s="1">
        <v>14636179.300000001</v>
      </c>
    </row>
    <row r="736" spans="1:11" x14ac:dyDescent="0.2">
      <c r="A736" s="3" t="s">
        <v>147</v>
      </c>
      <c r="B736" s="3" t="s">
        <v>609</v>
      </c>
      <c r="C736" s="6" t="s">
        <v>202</v>
      </c>
      <c r="D736" s="6" t="s">
        <v>698</v>
      </c>
      <c r="E736" s="17"/>
      <c r="F736" s="17">
        <v>160.69999999999999</v>
      </c>
      <c r="G736" s="8">
        <v>4118.531425015557</v>
      </c>
      <c r="H736" s="8">
        <v>91077.655880522725</v>
      </c>
      <c r="I736" s="8">
        <v>0</v>
      </c>
      <c r="J736" s="8">
        <v>0</v>
      </c>
      <c r="K736" s="8">
        <v>91077.655880522725</v>
      </c>
    </row>
    <row r="737" spans="1:11" x14ac:dyDescent="0.2">
      <c r="A737" s="3" t="s">
        <v>147</v>
      </c>
      <c r="B737" s="3" t="s">
        <v>609</v>
      </c>
      <c r="C737" s="6" t="s">
        <v>202</v>
      </c>
      <c r="D737" s="6" t="s">
        <v>699</v>
      </c>
      <c r="E737" s="17"/>
      <c r="F737" s="17">
        <v>151</v>
      </c>
      <c r="G737" s="8">
        <v>4383.0993377483446</v>
      </c>
      <c r="H737" s="8">
        <v>96928.339735099347</v>
      </c>
      <c r="I737" s="8">
        <v>0</v>
      </c>
      <c r="J737" s="8">
        <v>0</v>
      </c>
      <c r="K737" s="8">
        <v>96928.339735099347</v>
      </c>
    </row>
    <row r="738" spans="1:11" s="19" customFormat="1" x14ac:dyDescent="0.2">
      <c r="A738" s="3" t="s">
        <v>147</v>
      </c>
      <c r="B738" s="3" t="s">
        <v>609</v>
      </c>
      <c r="C738" s="17" t="s">
        <v>201</v>
      </c>
      <c r="D738" s="2" t="s">
        <v>200</v>
      </c>
      <c r="E738" s="17"/>
      <c r="G738" s="18">
        <v>4.5219998090621907</v>
      </c>
      <c r="H738" s="18">
        <v>100</v>
      </c>
      <c r="I738" s="18"/>
      <c r="J738" s="18"/>
      <c r="K738" s="18"/>
    </row>
    <row r="739" spans="1:11" x14ac:dyDescent="0.2">
      <c r="A739" s="11" t="s">
        <v>147</v>
      </c>
      <c r="B739" s="11" t="s">
        <v>609</v>
      </c>
      <c r="C739" s="6"/>
      <c r="D739" s="6"/>
      <c r="E739" s="17"/>
      <c r="G739" s="8"/>
      <c r="H739" s="8"/>
      <c r="I739" s="8"/>
      <c r="J739" s="8"/>
      <c r="K739" s="8"/>
    </row>
    <row r="740" spans="1:11" s="16" customFormat="1" x14ac:dyDescent="0.2">
      <c r="A740" s="11" t="s">
        <v>139</v>
      </c>
      <c r="B740" s="11" t="s">
        <v>610</v>
      </c>
      <c r="C740" s="22"/>
      <c r="D740" s="23" t="s">
        <v>295</v>
      </c>
      <c r="E740" s="22" t="s">
        <v>297</v>
      </c>
      <c r="F740" s="4"/>
      <c r="G740" s="13"/>
      <c r="H740" s="13"/>
      <c r="I740" s="13"/>
      <c r="J740" s="13"/>
      <c r="K740" s="13"/>
    </row>
    <row r="741" spans="1:11" s="16" customFormat="1" ht="15" x14ac:dyDescent="0.25">
      <c r="A741" s="3" t="s">
        <v>139</v>
      </c>
      <c r="B741" s="3" t="s">
        <v>610</v>
      </c>
      <c r="C741" s="14" t="s">
        <v>202</v>
      </c>
      <c r="D741" s="15" t="s">
        <v>203</v>
      </c>
      <c r="G741" s="1">
        <v>840366.09000000008</v>
      </c>
      <c r="H741" s="1">
        <v>5944482.9600000009</v>
      </c>
      <c r="I741" s="1">
        <v>4900000</v>
      </c>
      <c r="J741" s="1">
        <v>0</v>
      </c>
      <c r="K741" s="1">
        <v>10844482.960000001</v>
      </c>
    </row>
    <row r="742" spans="1:11" x14ac:dyDescent="0.2">
      <c r="A742" s="3" t="s">
        <v>139</v>
      </c>
      <c r="B742" s="3" t="s">
        <v>610</v>
      </c>
      <c r="C742" s="6" t="s">
        <v>202</v>
      </c>
      <c r="D742" s="6" t="s">
        <v>698</v>
      </c>
      <c r="E742" s="17"/>
      <c r="F742" s="17">
        <v>382.4</v>
      </c>
      <c r="G742" s="8">
        <v>2197.6100679916321</v>
      </c>
      <c r="H742" s="8">
        <v>15545.196025104606</v>
      </c>
      <c r="I742" s="8">
        <v>12813.807531380753</v>
      </c>
      <c r="J742" s="8">
        <v>0</v>
      </c>
      <c r="K742" s="8">
        <v>28359.003556485361</v>
      </c>
    </row>
    <row r="743" spans="1:11" x14ac:dyDescent="0.2">
      <c r="A743" s="3" t="s">
        <v>139</v>
      </c>
      <c r="B743" s="3" t="s">
        <v>610</v>
      </c>
      <c r="C743" s="6" t="s">
        <v>202</v>
      </c>
      <c r="D743" s="6" t="s">
        <v>699</v>
      </c>
      <c r="E743" s="17"/>
      <c r="F743" s="17">
        <v>366</v>
      </c>
      <c r="G743" s="8">
        <v>2296.0822131147543</v>
      </c>
      <c r="H743" s="8">
        <v>16241.756721311478</v>
      </c>
      <c r="I743" s="8">
        <v>13387.978142076503</v>
      </c>
      <c r="J743" s="8">
        <v>0</v>
      </c>
      <c r="K743" s="8">
        <v>29629.734863387981</v>
      </c>
    </row>
    <row r="744" spans="1:11" s="19" customFormat="1" x14ac:dyDescent="0.2">
      <c r="A744" s="3" t="s">
        <v>139</v>
      </c>
      <c r="B744" s="3" t="s">
        <v>610</v>
      </c>
      <c r="C744" s="17" t="s">
        <v>201</v>
      </c>
      <c r="D744" s="2" t="s">
        <v>200</v>
      </c>
      <c r="E744" s="17"/>
      <c r="G744" s="18">
        <v>14.13690804826531</v>
      </c>
      <c r="H744" s="18">
        <v>100</v>
      </c>
      <c r="I744" s="18"/>
      <c r="J744" s="18"/>
      <c r="K744" s="18"/>
    </row>
    <row r="745" spans="1:11" x14ac:dyDescent="0.2">
      <c r="A745" s="3" t="s">
        <v>139</v>
      </c>
      <c r="B745" s="3" t="s">
        <v>610</v>
      </c>
      <c r="C745" s="6"/>
      <c r="D745" s="6"/>
      <c r="E745" s="17"/>
      <c r="G745" s="8"/>
      <c r="H745" s="8"/>
      <c r="I745" s="8"/>
      <c r="J745" s="8"/>
      <c r="K745" s="8"/>
    </row>
    <row r="746" spans="1:11" x14ac:dyDescent="0.2">
      <c r="A746" s="11" t="s">
        <v>28</v>
      </c>
      <c r="B746" s="11" t="s">
        <v>611</v>
      </c>
      <c r="C746" s="12"/>
      <c r="D746" s="7" t="s">
        <v>295</v>
      </c>
      <c r="E746" s="20" t="s">
        <v>296</v>
      </c>
      <c r="G746" s="13"/>
      <c r="H746" s="13"/>
      <c r="I746" s="13"/>
      <c r="J746" s="13"/>
      <c r="K746" s="13"/>
    </row>
    <row r="747" spans="1:11" s="16" customFormat="1" ht="15" x14ac:dyDescent="0.25">
      <c r="A747" s="3" t="s">
        <v>28</v>
      </c>
      <c r="B747" s="3" t="s">
        <v>611</v>
      </c>
      <c r="C747" s="14" t="s">
        <v>202</v>
      </c>
      <c r="D747" s="15" t="s">
        <v>203</v>
      </c>
      <c r="G747" s="1">
        <v>616169.54999999993</v>
      </c>
      <c r="H747" s="1">
        <v>4102641.0900000003</v>
      </c>
      <c r="I747" s="1">
        <v>0</v>
      </c>
      <c r="J747" s="1">
        <v>0</v>
      </c>
      <c r="K747" s="1">
        <v>4102641.0900000003</v>
      </c>
    </row>
    <row r="748" spans="1:11" x14ac:dyDescent="0.2">
      <c r="A748" s="3" t="s">
        <v>28</v>
      </c>
      <c r="B748" s="3" t="s">
        <v>611</v>
      </c>
      <c r="C748" s="6" t="s">
        <v>202</v>
      </c>
      <c r="D748" s="6" t="s">
        <v>698</v>
      </c>
      <c r="E748" s="17"/>
      <c r="F748" s="17">
        <v>224</v>
      </c>
      <c r="G748" s="8">
        <v>2750.7569196428567</v>
      </c>
      <c r="H748" s="8">
        <v>18315.362008928572</v>
      </c>
      <c r="I748" s="8">
        <v>0</v>
      </c>
      <c r="J748" s="8">
        <v>0</v>
      </c>
      <c r="K748" s="8">
        <v>18315.362008928572</v>
      </c>
    </row>
    <row r="749" spans="1:11" x14ac:dyDescent="0.2">
      <c r="A749" s="3" t="s">
        <v>28</v>
      </c>
      <c r="B749" s="3" t="s">
        <v>611</v>
      </c>
      <c r="C749" s="6" t="s">
        <v>202</v>
      </c>
      <c r="D749" s="6" t="s">
        <v>699</v>
      </c>
      <c r="E749" s="17"/>
      <c r="F749" s="17">
        <v>231</v>
      </c>
      <c r="G749" s="8">
        <v>2667.400649350649</v>
      </c>
      <c r="H749" s="8">
        <v>17760.351038961042</v>
      </c>
      <c r="I749" s="8">
        <v>0</v>
      </c>
      <c r="J749" s="8">
        <v>0</v>
      </c>
      <c r="K749" s="8">
        <v>17760.351038961042</v>
      </c>
    </row>
    <row r="750" spans="1:11" s="19" customFormat="1" x14ac:dyDescent="0.2">
      <c r="A750" s="3" t="s">
        <v>28</v>
      </c>
      <c r="B750" s="3" t="s">
        <v>611</v>
      </c>
      <c r="C750" s="17" t="s">
        <v>201</v>
      </c>
      <c r="D750" s="2" t="s">
        <v>200</v>
      </c>
      <c r="E750" s="17"/>
      <c r="G750" s="18">
        <v>15.018850942186607</v>
      </c>
      <c r="H750" s="18">
        <v>100</v>
      </c>
      <c r="I750" s="18"/>
      <c r="J750" s="18"/>
      <c r="K750" s="18"/>
    </row>
    <row r="751" spans="1:11" x14ac:dyDescent="0.2">
      <c r="A751" s="3" t="s">
        <v>28</v>
      </c>
      <c r="B751" s="3" t="s">
        <v>611</v>
      </c>
      <c r="C751" s="6"/>
      <c r="D751" s="6"/>
      <c r="E751" s="17"/>
      <c r="G751" s="8"/>
      <c r="H751" s="8"/>
      <c r="I751" s="8"/>
      <c r="J751" s="8"/>
      <c r="K751" s="8"/>
    </row>
    <row r="752" spans="1:11" x14ac:dyDescent="0.2">
      <c r="A752" s="11" t="s">
        <v>135</v>
      </c>
      <c r="B752" s="11" t="s">
        <v>612</v>
      </c>
      <c r="C752" s="12"/>
      <c r="D752" s="7" t="s">
        <v>295</v>
      </c>
      <c r="E752" s="20" t="s">
        <v>294</v>
      </c>
      <c r="G752" s="13"/>
      <c r="H752" s="13"/>
      <c r="I752" s="13"/>
      <c r="J752" s="13"/>
      <c r="K752" s="13"/>
    </row>
    <row r="753" spans="1:11" s="16" customFormat="1" ht="15" x14ac:dyDescent="0.25">
      <c r="A753" s="3" t="s">
        <v>135</v>
      </c>
      <c r="B753" s="3" t="s">
        <v>612</v>
      </c>
      <c r="C753" s="14" t="s">
        <v>202</v>
      </c>
      <c r="D753" s="15" t="s">
        <v>203</v>
      </c>
      <c r="G753" s="1">
        <v>669839</v>
      </c>
      <c r="H753" s="1">
        <v>5919920.3200000003</v>
      </c>
      <c r="I753" s="1">
        <v>0</v>
      </c>
      <c r="J753" s="1">
        <v>0</v>
      </c>
      <c r="K753" s="1">
        <v>5919920.3200000003</v>
      </c>
    </row>
    <row r="754" spans="1:11" x14ac:dyDescent="0.2">
      <c r="A754" s="3" t="s">
        <v>135</v>
      </c>
      <c r="B754" s="3" t="s">
        <v>612</v>
      </c>
      <c r="C754" s="6" t="s">
        <v>202</v>
      </c>
      <c r="D754" s="6" t="s">
        <v>698</v>
      </c>
      <c r="E754" s="17"/>
      <c r="F754" s="17">
        <v>331.8</v>
      </c>
      <c r="G754" s="8">
        <v>2018.8034960819771</v>
      </c>
      <c r="H754" s="8">
        <v>17841.83339361061</v>
      </c>
      <c r="I754" s="8">
        <v>0</v>
      </c>
      <c r="J754" s="8">
        <v>0</v>
      </c>
      <c r="K754" s="8">
        <v>17841.83339361061</v>
      </c>
    </row>
    <row r="755" spans="1:11" x14ac:dyDescent="0.2">
      <c r="A755" s="3" t="s">
        <v>135</v>
      </c>
      <c r="B755" s="3" t="s">
        <v>612</v>
      </c>
      <c r="C755" s="6" t="s">
        <v>202</v>
      </c>
      <c r="D755" s="6" t="s">
        <v>699</v>
      </c>
      <c r="E755" s="17"/>
      <c r="F755" s="17">
        <v>312</v>
      </c>
      <c r="G755" s="8">
        <v>2146.9198717948716</v>
      </c>
      <c r="H755" s="8">
        <v>18974.10358974359</v>
      </c>
      <c r="I755" s="8">
        <v>0</v>
      </c>
      <c r="J755" s="8">
        <v>0</v>
      </c>
      <c r="K755" s="8">
        <v>18974.10358974359</v>
      </c>
    </row>
    <row r="756" spans="1:11" s="19" customFormat="1" x14ac:dyDescent="0.2">
      <c r="A756" s="3" t="s">
        <v>135</v>
      </c>
      <c r="B756" s="3" t="s">
        <v>612</v>
      </c>
      <c r="C756" s="17" t="s">
        <v>201</v>
      </c>
      <c r="D756" s="2" t="s">
        <v>200</v>
      </c>
      <c r="E756" s="17"/>
      <c r="G756" s="18">
        <v>11.315000266760347</v>
      </c>
      <c r="H756" s="18">
        <v>100</v>
      </c>
      <c r="I756" s="18"/>
      <c r="J756" s="18"/>
      <c r="K756" s="18"/>
    </row>
    <row r="757" spans="1:11" x14ac:dyDescent="0.2">
      <c r="A757" s="3" t="s">
        <v>135</v>
      </c>
      <c r="B757" s="3" t="s">
        <v>612</v>
      </c>
      <c r="C757" s="6"/>
      <c r="D757" s="6"/>
      <c r="E757" s="17"/>
      <c r="G757" s="8"/>
      <c r="H757" s="8"/>
      <c r="I757" s="8"/>
      <c r="J757" s="8"/>
      <c r="K757" s="8"/>
    </row>
    <row r="758" spans="1:11" x14ac:dyDescent="0.2">
      <c r="A758" s="11" t="s">
        <v>148</v>
      </c>
      <c r="B758" s="11" t="s">
        <v>613</v>
      </c>
      <c r="C758" s="12"/>
      <c r="D758" s="7" t="s">
        <v>292</v>
      </c>
      <c r="E758" s="20" t="s">
        <v>293</v>
      </c>
      <c r="G758" s="13"/>
      <c r="H758" s="13"/>
      <c r="I758" s="13"/>
      <c r="J758" s="13"/>
      <c r="K758" s="13"/>
    </row>
    <row r="759" spans="1:11" s="16" customFormat="1" ht="15" x14ac:dyDescent="0.25">
      <c r="A759" s="3" t="s">
        <v>148</v>
      </c>
      <c r="B759" s="3" t="s">
        <v>613</v>
      </c>
      <c r="C759" s="14" t="s">
        <v>202</v>
      </c>
      <c r="D759" s="15" t="s">
        <v>203</v>
      </c>
      <c r="G759" s="1">
        <v>286859.54000000004</v>
      </c>
      <c r="H759" s="1">
        <v>4592434.37</v>
      </c>
      <c r="I759" s="1">
        <v>0</v>
      </c>
      <c r="J759" s="1">
        <v>0</v>
      </c>
      <c r="K759" s="1">
        <v>4592434.37</v>
      </c>
    </row>
    <row r="760" spans="1:11" x14ac:dyDescent="0.2">
      <c r="A760" s="3" t="s">
        <v>148</v>
      </c>
      <c r="B760" s="3" t="s">
        <v>613</v>
      </c>
      <c r="C760" s="6" t="s">
        <v>202</v>
      </c>
      <c r="D760" s="6" t="s">
        <v>698</v>
      </c>
      <c r="E760" s="17"/>
      <c r="F760" s="17">
        <v>178</v>
      </c>
      <c r="G760" s="8">
        <v>1611.5704494382026</v>
      </c>
      <c r="H760" s="8">
        <v>25800.193089887642</v>
      </c>
      <c r="I760" s="8">
        <v>0</v>
      </c>
      <c r="J760" s="8">
        <v>0</v>
      </c>
      <c r="K760" s="8">
        <v>25800.193089887642</v>
      </c>
    </row>
    <row r="761" spans="1:11" x14ac:dyDescent="0.2">
      <c r="A761" s="3" t="s">
        <v>148</v>
      </c>
      <c r="B761" s="3" t="s">
        <v>613</v>
      </c>
      <c r="C761" s="6" t="s">
        <v>202</v>
      </c>
      <c r="D761" s="6" t="s">
        <v>699</v>
      </c>
      <c r="E761" s="17"/>
      <c r="F761" s="17">
        <v>189</v>
      </c>
      <c r="G761" s="8">
        <v>1517.7753439153441</v>
      </c>
      <c r="H761" s="8">
        <v>24298.594550264552</v>
      </c>
      <c r="I761" s="8">
        <v>0</v>
      </c>
      <c r="J761" s="8">
        <v>0</v>
      </c>
      <c r="K761" s="8">
        <v>24298.594550264552</v>
      </c>
    </row>
    <row r="762" spans="1:11" s="19" customFormat="1" x14ac:dyDescent="0.2">
      <c r="A762" s="3" t="s">
        <v>148</v>
      </c>
      <c r="B762" s="3" t="s">
        <v>613</v>
      </c>
      <c r="C762" s="17" t="s">
        <v>201</v>
      </c>
      <c r="D762" s="2" t="s">
        <v>200</v>
      </c>
      <c r="E762" s="17"/>
      <c r="G762" s="18">
        <v>6.2463503425090865</v>
      </c>
      <c r="H762" s="18">
        <v>100</v>
      </c>
      <c r="I762" s="18"/>
      <c r="J762" s="18"/>
      <c r="K762" s="18"/>
    </row>
    <row r="763" spans="1:11" x14ac:dyDescent="0.2">
      <c r="A763" s="3" t="s">
        <v>148</v>
      </c>
      <c r="B763" s="3" t="s">
        <v>613</v>
      </c>
      <c r="C763" s="6"/>
      <c r="D763" s="6"/>
      <c r="E763" s="17"/>
      <c r="G763" s="8"/>
      <c r="H763" s="8"/>
      <c r="I763" s="8"/>
      <c r="J763" s="8"/>
      <c r="K763" s="8"/>
    </row>
    <row r="764" spans="1:11" x14ac:dyDescent="0.2">
      <c r="A764" s="11" t="s">
        <v>107</v>
      </c>
      <c r="B764" s="11" t="s">
        <v>614</v>
      </c>
      <c r="C764" s="12"/>
      <c r="D764" s="7" t="s">
        <v>292</v>
      </c>
      <c r="E764" s="20" t="s">
        <v>291</v>
      </c>
      <c r="G764" s="13"/>
      <c r="H764" s="13"/>
      <c r="I764" s="13"/>
      <c r="J764" s="13"/>
      <c r="K764" s="13"/>
    </row>
    <row r="765" spans="1:11" s="16" customFormat="1" ht="15" x14ac:dyDescent="0.25">
      <c r="A765" s="3" t="s">
        <v>107</v>
      </c>
      <c r="B765" s="3" t="s">
        <v>614</v>
      </c>
      <c r="C765" s="14" t="s">
        <v>202</v>
      </c>
      <c r="D765" s="15" t="s">
        <v>203</v>
      </c>
      <c r="G765" s="1">
        <v>520359.86</v>
      </c>
      <c r="H765" s="1">
        <v>8535188.5500000007</v>
      </c>
      <c r="I765" s="1">
        <v>14940629.9</v>
      </c>
      <c r="J765" s="1">
        <v>0</v>
      </c>
      <c r="K765" s="1">
        <v>23475818.450000003</v>
      </c>
    </row>
    <row r="766" spans="1:11" x14ac:dyDescent="0.2">
      <c r="A766" s="3" t="s">
        <v>107</v>
      </c>
      <c r="B766" s="3" t="s">
        <v>614</v>
      </c>
      <c r="C766" s="6" t="s">
        <v>202</v>
      </c>
      <c r="D766" s="6" t="s">
        <v>698</v>
      </c>
      <c r="E766" s="17"/>
      <c r="F766" s="17">
        <v>325.7</v>
      </c>
      <c r="G766" s="8">
        <v>1597.6661344795825</v>
      </c>
      <c r="H766" s="8">
        <v>26205.675621737799</v>
      </c>
      <c r="I766" s="8">
        <v>45872.366902057111</v>
      </c>
      <c r="J766" s="8">
        <v>0</v>
      </c>
      <c r="K766" s="8">
        <v>72078.042523794909</v>
      </c>
    </row>
    <row r="767" spans="1:11" x14ac:dyDescent="0.2">
      <c r="A767" s="3" t="s">
        <v>107</v>
      </c>
      <c r="B767" s="3" t="s">
        <v>614</v>
      </c>
      <c r="C767" s="6" t="s">
        <v>202</v>
      </c>
      <c r="D767" s="6" t="s">
        <v>699</v>
      </c>
      <c r="E767" s="17"/>
      <c r="F767" s="17">
        <v>335</v>
      </c>
      <c r="G767" s="8">
        <v>1553.3130149253732</v>
      </c>
      <c r="H767" s="8">
        <v>25478.174776119406</v>
      </c>
      <c r="I767" s="8">
        <v>44598.895223880601</v>
      </c>
      <c r="J767" s="8">
        <v>0</v>
      </c>
      <c r="K767" s="8">
        <v>70077.070000000007</v>
      </c>
    </row>
    <row r="768" spans="1:11" s="19" customFormat="1" x14ac:dyDescent="0.2">
      <c r="A768" s="3" t="s">
        <v>107</v>
      </c>
      <c r="B768" s="3" t="s">
        <v>614</v>
      </c>
      <c r="C768" s="17" t="s">
        <v>201</v>
      </c>
      <c r="D768" s="2" t="s">
        <v>200</v>
      </c>
      <c r="E768" s="17"/>
      <c r="G768" s="18">
        <v>6.0966416494688911</v>
      </c>
      <c r="H768" s="18">
        <v>100</v>
      </c>
      <c r="I768" s="18"/>
      <c r="J768" s="18"/>
      <c r="K768" s="18"/>
    </row>
    <row r="769" spans="1:11" x14ac:dyDescent="0.2">
      <c r="A769" s="3" t="s">
        <v>107</v>
      </c>
      <c r="B769" s="3" t="s">
        <v>614</v>
      </c>
      <c r="C769" s="6"/>
      <c r="D769" s="6"/>
      <c r="E769" s="17"/>
      <c r="G769" s="8"/>
      <c r="H769" s="8"/>
      <c r="I769" s="8"/>
      <c r="J769" s="8"/>
      <c r="K769" s="8"/>
    </row>
    <row r="770" spans="1:11" x14ac:dyDescent="0.2">
      <c r="A770" s="11" t="s">
        <v>1</v>
      </c>
      <c r="B770" s="11" t="s">
        <v>615</v>
      </c>
      <c r="C770" s="12"/>
      <c r="D770" s="7" t="s">
        <v>289</v>
      </c>
      <c r="E770" s="20" t="s">
        <v>290</v>
      </c>
      <c r="G770" s="13"/>
      <c r="H770" s="13"/>
      <c r="I770" s="13"/>
      <c r="J770" s="13"/>
      <c r="K770" s="13"/>
    </row>
    <row r="771" spans="1:11" s="16" customFormat="1" ht="15" x14ac:dyDescent="0.25">
      <c r="A771" s="3" t="s">
        <v>1</v>
      </c>
      <c r="B771" s="3" t="s">
        <v>615</v>
      </c>
      <c r="C771" s="14" t="s">
        <v>202</v>
      </c>
      <c r="D771" s="15" t="s">
        <v>203</v>
      </c>
      <c r="G771" s="1">
        <v>1443480.41</v>
      </c>
      <c r="H771" s="1">
        <v>12749290.469999999</v>
      </c>
      <c r="I771" s="1">
        <v>0</v>
      </c>
      <c r="J771" s="1">
        <v>0</v>
      </c>
      <c r="K771" s="1">
        <v>12749290.469999999</v>
      </c>
    </row>
    <row r="772" spans="1:11" x14ac:dyDescent="0.2">
      <c r="A772" s="3" t="s">
        <v>1</v>
      </c>
      <c r="B772" s="3" t="s">
        <v>615</v>
      </c>
      <c r="C772" s="6" t="s">
        <v>202</v>
      </c>
      <c r="D772" s="6" t="s">
        <v>698</v>
      </c>
      <c r="E772" s="17"/>
      <c r="F772" s="17">
        <v>817</v>
      </c>
      <c r="G772" s="8">
        <v>1766.8058873929008</v>
      </c>
      <c r="H772" s="8">
        <v>15605.006695226437</v>
      </c>
      <c r="I772" s="8">
        <v>0</v>
      </c>
      <c r="J772" s="8">
        <v>0</v>
      </c>
      <c r="K772" s="8">
        <v>15605.006695226437</v>
      </c>
    </row>
    <row r="773" spans="1:11" x14ac:dyDescent="0.2">
      <c r="A773" s="3" t="s">
        <v>1</v>
      </c>
      <c r="B773" s="3" t="s">
        <v>615</v>
      </c>
      <c r="C773" s="6" t="s">
        <v>202</v>
      </c>
      <c r="D773" s="6" t="s">
        <v>699</v>
      </c>
      <c r="E773" s="17"/>
      <c r="F773" s="17">
        <v>837</v>
      </c>
      <c r="G773" s="8">
        <v>1724.588303464755</v>
      </c>
      <c r="H773" s="8">
        <v>15232.127204301074</v>
      </c>
      <c r="I773" s="8">
        <v>0</v>
      </c>
      <c r="J773" s="8">
        <v>0</v>
      </c>
      <c r="K773" s="8">
        <v>15232.127204301074</v>
      </c>
    </row>
    <row r="774" spans="1:11" s="19" customFormat="1" x14ac:dyDescent="0.2">
      <c r="A774" s="3" t="s">
        <v>1</v>
      </c>
      <c r="B774" s="3" t="s">
        <v>615</v>
      </c>
      <c r="C774" s="17" t="s">
        <v>201</v>
      </c>
      <c r="D774" s="2" t="s">
        <v>200</v>
      </c>
      <c r="E774" s="17"/>
      <c r="G774" s="18">
        <v>11.322045045538914</v>
      </c>
      <c r="H774" s="18">
        <v>100</v>
      </c>
      <c r="I774" s="18"/>
      <c r="J774" s="18"/>
      <c r="K774" s="18"/>
    </row>
    <row r="775" spans="1:11" x14ac:dyDescent="0.2">
      <c r="A775" s="3" t="s">
        <v>1</v>
      </c>
      <c r="B775" s="3" t="s">
        <v>615</v>
      </c>
      <c r="C775" s="6"/>
      <c r="D775" s="6"/>
      <c r="E775" s="17"/>
      <c r="G775" s="8"/>
      <c r="H775" s="8"/>
      <c r="I775" s="8"/>
      <c r="J775" s="8"/>
      <c r="K775" s="8"/>
    </row>
    <row r="776" spans="1:11" x14ac:dyDescent="0.2">
      <c r="A776" s="11" t="s">
        <v>119</v>
      </c>
      <c r="B776" s="11" t="s">
        <v>616</v>
      </c>
      <c r="C776" s="12"/>
      <c r="D776" s="7" t="s">
        <v>289</v>
      </c>
      <c r="E776" s="20" t="s">
        <v>288</v>
      </c>
      <c r="G776" s="13"/>
      <c r="H776" s="13"/>
      <c r="I776" s="13"/>
      <c r="J776" s="13"/>
      <c r="K776" s="13"/>
    </row>
    <row r="777" spans="1:11" s="16" customFormat="1" ht="15" x14ac:dyDescent="0.25">
      <c r="A777" s="3" t="s">
        <v>119</v>
      </c>
      <c r="B777" s="3" t="s">
        <v>616</v>
      </c>
      <c r="C777" s="14" t="s">
        <v>202</v>
      </c>
      <c r="D777" s="15" t="s">
        <v>203</v>
      </c>
      <c r="G777" s="1">
        <v>837444.19</v>
      </c>
      <c r="H777" s="1">
        <v>11857163.059999999</v>
      </c>
      <c r="I777" s="1">
        <v>0</v>
      </c>
      <c r="J777" s="1">
        <v>1.1641532182693481E-10</v>
      </c>
      <c r="K777" s="1">
        <v>11857163.059999999</v>
      </c>
    </row>
    <row r="778" spans="1:11" x14ac:dyDescent="0.2">
      <c r="A778" s="3" t="s">
        <v>119</v>
      </c>
      <c r="B778" s="3" t="s">
        <v>616</v>
      </c>
      <c r="C778" s="6" t="s">
        <v>202</v>
      </c>
      <c r="D778" s="6" t="s">
        <v>698</v>
      </c>
      <c r="E778" s="17"/>
      <c r="F778" s="17">
        <v>614.29999999999995</v>
      </c>
      <c r="G778" s="8">
        <v>1363.2495360573009</v>
      </c>
      <c r="H778" s="8">
        <v>19301.909588149112</v>
      </c>
      <c r="I778" s="8">
        <v>0</v>
      </c>
      <c r="J778" s="8">
        <v>1.8950890741809347E-13</v>
      </c>
      <c r="K778" s="8">
        <v>19301.909588149112</v>
      </c>
    </row>
    <row r="779" spans="1:11" x14ac:dyDescent="0.2">
      <c r="A779" s="3" t="s">
        <v>119</v>
      </c>
      <c r="B779" s="3" t="s">
        <v>616</v>
      </c>
      <c r="C779" s="6" t="s">
        <v>202</v>
      </c>
      <c r="D779" s="6" t="s">
        <v>699</v>
      </c>
      <c r="E779" s="17"/>
      <c r="F779" s="17">
        <v>596</v>
      </c>
      <c r="G779" s="8">
        <v>1405.1077013422819</v>
      </c>
      <c r="H779" s="8">
        <v>19894.568892617448</v>
      </c>
      <c r="I779" s="8">
        <v>0</v>
      </c>
      <c r="J779" s="8">
        <v>1.9532772118613223E-13</v>
      </c>
      <c r="K779" s="8">
        <v>19894.568892617448</v>
      </c>
    </row>
    <row r="780" spans="1:11" s="19" customFormat="1" x14ac:dyDescent="0.2">
      <c r="A780" s="3" t="s">
        <v>119</v>
      </c>
      <c r="B780" s="3" t="s">
        <v>616</v>
      </c>
      <c r="C780" s="17" t="s">
        <v>201</v>
      </c>
      <c r="D780" s="2" t="s">
        <v>200</v>
      </c>
      <c r="E780" s="17"/>
      <c r="G780" s="18">
        <v>7.0627702913617512</v>
      </c>
      <c r="H780" s="18">
        <v>100</v>
      </c>
      <c r="I780" s="18"/>
      <c r="J780" s="18"/>
      <c r="K780" s="18"/>
    </row>
    <row r="781" spans="1:11" x14ac:dyDescent="0.2">
      <c r="A781" s="3" t="s">
        <v>119</v>
      </c>
      <c r="B781" s="3" t="s">
        <v>616</v>
      </c>
      <c r="C781" s="6"/>
      <c r="D781" s="6"/>
      <c r="E781" s="17"/>
      <c r="G781" s="8"/>
      <c r="H781" s="8"/>
      <c r="I781" s="8"/>
      <c r="J781" s="8"/>
      <c r="K781" s="8"/>
    </row>
    <row r="782" spans="1:11" x14ac:dyDescent="0.2">
      <c r="A782" s="11" t="s">
        <v>186</v>
      </c>
      <c r="B782" s="11" t="s">
        <v>617</v>
      </c>
      <c r="C782" s="12"/>
      <c r="D782" s="7" t="s">
        <v>286</v>
      </c>
      <c r="E782" s="20" t="s">
        <v>287</v>
      </c>
      <c r="G782" s="13"/>
      <c r="H782" s="13"/>
      <c r="I782" s="13"/>
      <c r="J782" s="13"/>
      <c r="K782" s="13"/>
    </row>
    <row r="783" spans="1:11" s="16" customFormat="1" ht="15" x14ac:dyDescent="0.25">
      <c r="A783" s="3" t="s">
        <v>186</v>
      </c>
      <c r="B783" s="3" t="s">
        <v>617</v>
      </c>
      <c r="C783" s="14" t="s">
        <v>202</v>
      </c>
      <c r="D783" s="15" t="s">
        <v>203</v>
      </c>
      <c r="G783" s="1">
        <v>967302.07</v>
      </c>
      <c r="H783" s="1">
        <v>10871624.940000001</v>
      </c>
      <c r="I783" s="1">
        <v>0</v>
      </c>
      <c r="J783" s="1">
        <v>0</v>
      </c>
      <c r="K783" s="1">
        <v>10871624.940000001</v>
      </c>
    </row>
    <row r="784" spans="1:11" x14ac:dyDescent="0.2">
      <c r="A784" s="3" t="s">
        <v>186</v>
      </c>
      <c r="B784" s="3" t="s">
        <v>617</v>
      </c>
      <c r="C784" s="6" t="s">
        <v>202</v>
      </c>
      <c r="D784" s="6" t="s">
        <v>698</v>
      </c>
      <c r="E784" s="17"/>
      <c r="F784" s="17">
        <v>602.79999999999995</v>
      </c>
      <c r="G784" s="8">
        <v>1604.681602521566</v>
      </c>
      <c r="H784" s="8">
        <v>18035.210583941611</v>
      </c>
      <c r="I784" s="8">
        <v>0</v>
      </c>
      <c r="J784" s="8">
        <v>0</v>
      </c>
      <c r="K784" s="8">
        <v>18035.210583941611</v>
      </c>
    </row>
    <row r="785" spans="1:11" x14ac:dyDescent="0.2">
      <c r="A785" s="3" t="s">
        <v>186</v>
      </c>
      <c r="B785" s="3" t="s">
        <v>617</v>
      </c>
      <c r="C785" s="6" t="s">
        <v>202</v>
      </c>
      <c r="D785" s="6" t="s">
        <v>699</v>
      </c>
      <c r="E785" s="17"/>
      <c r="F785" s="17">
        <v>578</v>
      </c>
      <c r="G785" s="8">
        <v>1673.5329930795847</v>
      </c>
      <c r="H785" s="8">
        <v>18809.039688581317</v>
      </c>
      <c r="I785" s="8">
        <v>0</v>
      </c>
      <c r="J785" s="8">
        <v>0</v>
      </c>
      <c r="K785" s="8">
        <v>18809.039688581317</v>
      </c>
    </row>
    <row r="786" spans="1:11" s="19" customFormat="1" x14ac:dyDescent="0.2">
      <c r="A786" s="3" t="s">
        <v>186</v>
      </c>
      <c r="B786" s="3" t="s">
        <v>617</v>
      </c>
      <c r="C786" s="17" t="s">
        <v>201</v>
      </c>
      <c r="D786" s="2" t="s">
        <v>200</v>
      </c>
      <c r="E786" s="17"/>
      <c r="G786" s="18">
        <v>8.8974930181872143</v>
      </c>
      <c r="H786" s="18">
        <v>100</v>
      </c>
      <c r="I786" s="18"/>
      <c r="J786" s="18"/>
      <c r="K786" s="18"/>
    </row>
    <row r="787" spans="1:11" x14ac:dyDescent="0.2">
      <c r="A787" s="3" t="s">
        <v>186</v>
      </c>
      <c r="B787" s="3" t="s">
        <v>617</v>
      </c>
      <c r="C787" s="6"/>
      <c r="D787" s="6"/>
      <c r="E787" s="17"/>
      <c r="G787" s="8"/>
      <c r="H787" s="8"/>
      <c r="I787" s="8"/>
      <c r="J787" s="8"/>
      <c r="K787" s="8"/>
    </row>
    <row r="788" spans="1:11" x14ac:dyDescent="0.2">
      <c r="A788" s="11" t="s">
        <v>64</v>
      </c>
      <c r="B788" s="11" t="s">
        <v>618</v>
      </c>
      <c r="C788" s="12"/>
      <c r="D788" s="7" t="s">
        <v>286</v>
      </c>
      <c r="E788" s="20" t="s">
        <v>285</v>
      </c>
      <c r="G788" s="13"/>
      <c r="H788" s="13"/>
      <c r="I788" s="13"/>
      <c r="J788" s="13"/>
      <c r="K788" s="13"/>
    </row>
    <row r="789" spans="1:11" s="16" customFormat="1" ht="15" x14ac:dyDescent="0.25">
      <c r="A789" s="3" t="s">
        <v>64</v>
      </c>
      <c r="B789" s="3" t="s">
        <v>618</v>
      </c>
      <c r="C789" s="14" t="s">
        <v>202</v>
      </c>
      <c r="D789" s="15" t="s">
        <v>203</v>
      </c>
      <c r="G789" s="1">
        <v>665446.30000000005</v>
      </c>
      <c r="H789" s="1">
        <v>5515719.9100000001</v>
      </c>
      <c r="I789" s="1">
        <v>0</v>
      </c>
      <c r="J789" s="1">
        <v>0</v>
      </c>
      <c r="K789" s="1">
        <v>5515719.9100000001</v>
      </c>
    </row>
    <row r="790" spans="1:11" x14ac:dyDescent="0.2">
      <c r="A790" s="3" t="s">
        <v>64</v>
      </c>
      <c r="B790" s="3" t="s">
        <v>618</v>
      </c>
      <c r="C790" s="6" t="s">
        <v>202</v>
      </c>
      <c r="D790" s="6" t="s">
        <v>698</v>
      </c>
      <c r="E790" s="17"/>
      <c r="F790" s="17">
        <v>320.3</v>
      </c>
      <c r="G790" s="8">
        <v>2077.5719637839525</v>
      </c>
      <c r="H790" s="8">
        <v>17220.480518264128</v>
      </c>
      <c r="I790" s="8">
        <v>0</v>
      </c>
      <c r="J790" s="8">
        <v>0</v>
      </c>
      <c r="K790" s="8">
        <v>17220.480518264128</v>
      </c>
    </row>
    <row r="791" spans="1:11" x14ac:dyDescent="0.2">
      <c r="A791" s="3" t="s">
        <v>64</v>
      </c>
      <c r="B791" s="3" t="s">
        <v>618</v>
      </c>
      <c r="C791" s="6" t="s">
        <v>202</v>
      </c>
      <c r="D791" s="6" t="s">
        <v>699</v>
      </c>
      <c r="E791" s="17"/>
      <c r="F791" s="17">
        <v>341</v>
      </c>
      <c r="G791" s="8">
        <v>1951.4554252199414</v>
      </c>
      <c r="H791" s="8">
        <v>16175.131700879765</v>
      </c>
      <c r="I791" s="8">
        <v>0</v>
      </c>
      <c r="J791" s="8">
        <v>0</v>
      </c>
      <c r="K791" s="8">
        <v>16175.131700879765</v>
      </c>
    </row>
    <row r="792" spans="1:11" s="19" customFormat="1" x14ac:dyDescent="0.2">
      <c r="A792" s="3" t="s">
        <v>64</v>
      </c>
      <c r="B792" s="3" t="s">
        <v>618</v>
      </c>
      <c r="C792" s="17" t="s">
        <v>201</v>
      </c>
      <c r="D792" s="2" t="s">
        <v>200</v>
      </c>
      <c r="E792" s="17"/>
      <c r="G792" s="18">
        <v>12.064541181533636</v>
      </c>
      <c r="H792" s="18">
        <v>100</v>
      </c>
      <c r="I792" s="18"/>
      <c r="J792" s="18"/>
      <c r="K792" s="18"/>
    </row>
    <row r="793" spans="1:11" x14ac:dyDescent="0.2">
      <c r="A793" s="3" t="s">
        <v>64</v>
      </c>
      <c r="B793" s="3" t="s">
        <v>618</v>
      </c>
      <c r="C793" s="6"/>
      <c r="D793" s="6"/>
      <c r="E793" s="17"/>
      <c r="G793" s="8"/>
      <c r="H793" s="8"/>
      <c r="I793" s="8"/>
      <c r="J793" s="8"/>
      <c r="K793" s="8"/>
    </row>
    <row r="794" spans="1:11" x14ac:dyDescent="0.2">
      <c r="A794" s="11" t="s">
        <v>54</v>
      </c>
      <c r="B794" s="11" t="s">
        <v>619</v>
      </c>
      <c r="C794" s="12"/>
      <c r="D794" s="7" t="s">
        <v>284</v>
      </c>
      <c r="E794" s="20" t="s">
        <v>283</v>
      </c>
      <c r="G794" s="13"/>
      <c r="H794" s="13"/>
      <c r="I794" s="13"/>
      <c r="J794" s="13"/>
      <c r="K794" s="13"/>
    </row>
    <row r="795" spans="1:11" s="16" customFormat="1" ht="15" x14ac:dyDescent="0.25">
      <c r="A795" s="3" t="s">
        <v>54</v>
      </c>
      <c r="B795" s="3" t="s">
        <v>619</v>
      </c>
      <c r="C795" s="14" t="s">
        <v>202</v>
      </c>
      <c r="D795" s="15" t="s">
        <v>203</v>
      </c>
      <c r="G795" s="1">
        <v>824678.34</v>
      </c>
      <c r="H795" s="1">
        <v>51749157.259999998</v>
      </c>
      <c r="I795" s="1">
        <v>0</v>
      </c>
      <c r="J795" s="1">
        <v>9074761.6199999992</v>
      </c>
      <c r="K795" s="1">
        <v>60823918.879999995</v>
      </c>
    </row>
    <row r="796" spans="1:11" x14ac:dyDescent="0.2">
      <c r="A796" s="3" t="s">
        <v>54</v>
      </c>
      <c r="B796" s="3" t="s">
        <v>619</v>
      </c>
      <c r="C796" s="6" t="s">
        <v>202</v>
      </c>
      <c r="D796" s="6" t="s">
        <v>698</v>
      </c>
      <c r="E796" s="17"/>
      <c r="F796" s="17">
        <v>1653</v>
      </c>
      <c r="G796" s="8">
        <v>498.89796733212341</v>
      </c>
      <c r="H796" s="8">
        <v>31306.205238959465</v>
      </c>
      <c r="I796" s="8">
        <v>0</v>
      </c>
      <c r="J796" s="8">
        <v>5489.8739382940103</v>
      </c>
      <c r="K796" s="8">
        <v>36796.079177253472</v>
      </c>
    </row>
    <row r="797" spans="1:11" x14ac:dyDescent="0.2">
      <c r="A797" s="3" t="s">
        <v>54</v>
      </c>
      <c r="B797" s="3" t="s">
        <v>619</v>
      </c>
      <c r="C797" s="6" t="s">
        <v>202</v>
      </c>
      <c r="D797" s="6" t="s">
        <v>699</v>
      </c>
      <c r="E797" s="17"/>
      <c r="F797" s="17">
        <v>1652</v>
      </c>
      <c r="G797" s="8">
        <v>499.19996368038738</v>
      </c>
      <c r="H797" s="8">
        <v>31325.155726392251</v>
      </c>
      <c r="I797" s="8">
        <v>0</v>
      </c>
      <c r="J797" s="8">
        <v>5493.1971065375301</v>
      </c>
      <c r="K797" s="8">
        <v>36818.352832929777</v>
      </c>
    </row>
    <row r="798" spans="1:11" s="19" customFormat="1" x14ac:dyDescent="0.2">
      <c r="A798" s="3" t="s">
        <v>54</v>
      </c>
      <c r="B798" s="3" t="s">
        <v>619</v>
      </c>
      <c r="C798" s="17" t="s">
        <v>201</v>
      </c>
      <c r="D798" s="2" t="s">
        <v>200</v>
      </c>
      <c r="E798" s="17"/>
      <c r="G798" s="18">
        <v>1.5936072849585183</v>
      </c>
      <c r="H798" s="18">
        <v>100</v>
      </c>
      <c r="I798" s="18"/>
      <c r="J798" s="18"/>
      <c r="K798" s="18"/>
    </row>
    <row r="799" spans="1:11" x14ac:dyDescent="0.2">
      <c r="A799" s="3" t="s">
        <v>54</v>
      </c>
      <c r="B799" s="3" t="s">
        <v>619</v>
      </c>
      <c r="C799" s="6"/>
      <c r="D799" s="6"/>
      <c r="E799" s="17"/>
      <c r="G799" s="8"/>
      <c r="H799" s="8"/>
      <c r="I799" s="8"/>
      <c r="J799" s="8"/>
      <c r="K799" s="8"/>
    </row>
    <row r="800" spans="1:11" x14ac:dyDescent="0.2">
      <c r="A800" s="11" t="s">
        <v>169</v>
      </c>
      <c r="B800" s="11" t="s">
        <v>620</v>
      </c>
      <c r="C800" s="12"/>
      <c r="D800" s="7" t="s">
        <v>279</v>
      </c>
      <c r="E800" s="20" t="s">
        <v>282</v>
      </c>
      <c r="G800" s="13"/>
      <c r="H800" s="13"/>
      <c r="I800" s="13"/>
      <c r="J800" s="13"/>
      <c r="K800" s="13"/>
    </row>
    <row r="801" spans="1:11" s="16" customFormat="1" ht="15" x14ac:dyDescent="0.25">
      <c r="A801" s="3" t="s">
        <v>169</v>
      </c>
      <c r="B801" s="3" t="s">
        <v>620</v>
      </c>
      <c r="C801" s="14" t="s">
        <v>202</v>
      </c>
      <c r="D801" s="15" t="s">
        <v>203</v>
      </c>
      <c r="G801" s="1">
        <v>375382.99</v>
      </c>
      <c r="H801" s="1">
        <v>3754729.91</v>
      </c>
      <c r="I801" s="1">
        <v>0</v>
      </c>
      <c r="J801" s="1">
        <v>0</v>
      </c>
      <c r="K801" s="1">
        <v>3754729.91</v>
      </c>
    </row>
    <row r="802" spans="1:11" x14ac:dyDescent="0.2">
      <c r="A802" s="3" t="s">
        <v>169</v>
      </c>
      <c r="B802" s="3" t="s">
        <v>620</v>
      </c>
      <c r="C802" s="6" t="s">
        <v>202</v>
      </c>
      <c r="D802" s="6" t="s">
        <v>698</v>
      </c>
      <c r="E802" s="17"/>
      <c r="F802" s="17">
        <v>186.8</v>
      </c>
      <c r="G802" s="8">
        <v>2009.544914346895</v>
      </c>
      <c r="H802" s="8">
        <v>20100.267184154174</v>
      </c>
      <c r="I802" s="8">
        <v>0</v>
      </c>
      <c r="J802" s="8">
        <v>0</v>
      </c>
      <c r="K802" s="8">
        <v>20100.267184154174</v>
      </c>
    </row>
    <row r="803" spans="1:11" x14ac:dyDescent="0.2">
      <c r="A803" s="3" t="s">
        <v>169</v>
      </c>
      <c r="B803" s="3" t="s">
        <v>620</v>
      </c>
      <c r="C803" s="6" t="s">
        <v>202</v>
      </c>
      <c r="D803" s="6" t="s">
        <v>699</v>
      </c>
      <c r="E803" s="17"/>
      <c r="F803" s="17">
        <v>196</v>
      </c>
      <c r="G803" s="8">
        <v>1915.2193367346938</v>
      </c>
      <c r="H803" s="8">
        <v>19156.785255102041</v>
      </c>
      <c r="I803" s="8">
        <v>0</v>
      </c>
      <c r="J803" s="8">
        <v>0</v>
      </c>
      <c r="K803" s="8">
        <v>19156.785255102041</v>
      </c>
    </row>
    <row r="804" spans="1:11" s="19" customFormat="1" x14ac:dyDescent="0.2">
      <c r="A804" s="3" t="s">
        <v>169</v>
      </c>
      <c r="B804" s="3" t="s">
        <v>620</v>
      </c>
      <c r="C804" s="17" t="s">
        <v>201</v>
      </c>
      <c r="D804" s="2" t="s">
        <v>200</v>
      </c>
      <c r="E804" s="17"/>
      <c r="G804" s="18">
        <v>9.9976029966959707</v>
      </c>
      <c r="H804" s="18">
        <v>100</v>
      </c>
      <c r="I804" s="18"/>
      <c r="J804" s="18"/>
      <c r="K804" s="18"/>
    </row>
    <row r="805" spans="1:11" x14ac:dyDescent="0.2">
      <c r="A805" s="3" t="s">
        <v>169</v>
      </c>
      <c r="B805" s="3" t="s">
        <v>620</v>
      </c>
      <c r="C805" s="6"/>
      <c r="D805" s="6"/>
      <c r="E805" s="17"/>
      <c r="G805" s="8"/>
      <c r="H805" s="8"/>
      <c r="I805" s="8"/>
      <c r="J805" s="8"/>
      <c r="K805" s="8"/>
    </row>
    <row r="806" spans="1:11" x14ac:dyDescent="0.2">
      <c r="A806" s="11" t="s">
        <v>117</v>
      </c>
      <c r="B806" s="11" t="s">
        <v>621</v>
      </c>
      <c r="C806" s="12"/>
      <c r="D806" s="7" t="s">
        <v>279</v>
      </c>
      <c r="E806" s="20" t="s">
        <v>281</v>
      </c>
      <c r="G806" s="13"/>
      <c r="H806" s="13"/>
      <c r="I806" s="13"/>
      <c r="J806" s="13"/>
      <c r="K806" s="13"/>
    </row>
    <row r="807" spans="1:11" s="16" customFormat="1" ht="15" x14ac:dyDescent="0.25">
      <c r="A807" s="3" t="s">
        <v>117</v>
      </c>
      <c r="B807" s="3" t="s">
        <v>621</v>
      </c>
      <c r="C807" s="14" t="s">
        <v>202</v>
      </c>
      <c r="D807" s="15" t="s">
        <v>203</v>
      </c>
      <c r="G807" s="1">
        <v>3971346.0999999987</v>
      </c>
      <c r="H807" s="1">
        <v>20138323.84</v>
      </c>
      <c r="I807" s="1">
        <v>0</v>
      </c>
      <c r="J807" s="1">
        <v>0</v>
      </c>
      <c r="K807" s="1">
        <v>20138323.84</v>
      </c>
    </row>
    <row r="808" spans="1:11" x14ac:dyDescent="0.2">
      <c r="A808" s="3" t="s">
        <v>117</v>
      </c>
      <c r="B808" s="3" t="s">
        <v>621</v>
      </c>
      <c r="C808" s="6" t="s">
        <v>202</v>
      </c>
      <c r="D808" s="6" t="s">
        <v>698</v>
      </c>
      <c r="E808" s="17"/>
      <c r="F808" s="17">
        <v>1517</v>
      </c>
      <c r="G808" s="8">
        <v>2617.8945945945939</v>
      </c>
      <c r="H808" s="8">
        <v>13275.098114700066</v>
      </c>
      <c r="I808" s="8">
        <v>0</v>
      </c>
      <c r="J808" s="8">
        <v>0</v>
      </c>
      <c r="K808" s="8">
        <v>13275.098114700066</v>
      </c>
    </row>
    <row r="809" spans="1:11" x14ac:dyDescent="0.2">
      <c r="A809" s="3" t="s">
        <v>117</v>
      </c>
      <c r="B809" s="3" t="s">
        <v>621</v>
      </c>
      <c r="C809" s="6" t="s">
        <v>202</v>
      </c>
      <c r="D809" s="6" t="s">
        <v>699</v>
      </c>
      <c r="E809" s="17"/>
      <c r="F809" s="17">
        <v>1573</v>
      </c>
      <c r="G809" s="8">
        <v>2524.6955499046398</v>
      </c>
      <c r="H809" s="8">
        <v>12802.494494596313</v>
      </c>
      <c r="I809" s="8">
        <v>0</v>
      </c>
      <c r="J809" s="8">
        <v>0</v>
      </c>
      <c r="K809" s="8">
        <v>12802.494494596313</v>
      </c>
    </row>
    <row r="810" spans="1:11" s="19" customFormat="1" x14ac:dyDescent="0.2">
      <c r="A810" s="3" t="s">
        <v>117</v>
      </c>
      <c r="B810" s="3" t="s">
        <v>621</v>
      </c>
      <c r="C810" s="17" t="s">
        <v>201</v>
      </c>
      <c r="D810" s="2" t="s">
        <v>200</v>
      </c>
      <c r="E810" s="17"/>
      <c r="G810" s="18">
        <v>19.720340836469529</v>
      </c>
      <c r="H810" s="18">
        <v>100</v>
      </c>
      <c r="I810" s="18"/>
      <c r="J810" s="18"/>
      <c r="K810" s="18"/>
    </row>
    <row r="811" spans="1:11" x14ac:dyDescent="0.2">
      <c r="A811" s="3" t="s">
        <v>117</v>
      </c>
      <c r="B811" s="3" t="s">
        <v>621</v>
      </c>
      <c r="C811" s="6"/>
      <c r="D811" s="6"/>
      <c r="E811" s="17"/>
      <c r="G811" s="8"/>
      <c r="H811" s="8"/>
      <c r="I811" s="8"/>
      <c r="J811" s="8"/>
      <c r="K811" s="8"/>
    </row>
    <row r="812" spans="1:11" x14ac:dyDescent="0.2">
      <c r="A812" s="11" t="s">
        <v>45</v>
      </c>
      <c r="B812" s="11" t="s">
        <v>622</v>
      </c>
      <c r="C812" s="12"/>
      <c r="D812" s="7" t="s">
        <v>279</v>
      </c>
      <c r="E812" s="20" t="s">
        <v>280</v>
      </c>
      <c r="G812" s="13"/>
      <c r="H812" s="13"/>
      <c r="I812" s="13"/>
      <c r="J812" s="13"/>
      <c r="K812" s="13"/>
    </row>
    <row r="813" spans="1:11" s="16" customFormat="1" ht="15" x14ac:dyDescent="0.25">
      <c r="A813" s="3" t="s">
        <v>45</v>
      </c>
      <c r="B813" s="3" t="s">
        <v>622</v>
      </c>
      <c r="C813" s="14" t="s">
        <v>202</v>
      </c>
      <c r="D813" s="15" t="s">
        <v>203</v>
      </c>
      <c r="G813" s="1">
        <v>754431.15000000014</v>
      </c>
      <c r="H813" s="1">
        <v>7221004.2599999998</v>
      </c>
      <c r="I813" s="1">
        <v>0</v>
      </c>
      <c r="J813" s="1">
        <v>0</v>
      </c>
      <c r="K813" s="1">
        <v>7221004.2599999998</v>
      </c>
    </row>
    <row r="814" spans="1:11" x14ac:dyDescent="0.2">
      <c r="A814" s="3" t="s">
        <v>45</v>
      </c>
      <c r="B814" s="3" t="s">
        <v>622</v>
      </c>
      <c r="C814" s="6" t="s">
        <v>202</v>
      </c>
      <c r="D814" s="6" t="s">
        <v>698</v>
      </c>
      <c r="E814" s="17"/>
      <c r="F814" s="17">
        <v>285</v>
      </c>
      <c r="G814" s="8">
        <v>2647.1268421052637</v>
      </c>
      <c r="H814" s="8">
        <v>25336.857052631578</v>
      </c>
      <c r="I814" s="8">
        <v>0</v>
      </c>
      <c r="J814" s="8">
        <v>0</v>
      </c>
      <c r="K814" s="8">
        <v>25336.857052631578</v>
      </c>
    </row>
    <row r="815" spans="1:11" x14ac:dyDescent="0.2">
      <c r="A815" s="3" t="s">
        <v>45</v>
      </c>
      <c r="B815" s="3" t="s">
        <v>622</v>
      </c>
      <c r="C815" s="6" t="s">
        <v>202</v>
      </c>
      <c r="D815" s="6" t="s">
        <v>699</v>
      </c>
      <c r="E815" s="17"/>
      <c r="F815" s="17">
        <v>275</v>
      </c>
      <c r="G815" s="8">
        <v>2743.3860000000004</v>
      </c>
      <c r="H815" s="8">
        <v>26258.197309090909</v>
      </c>
      <c r="I815" s="8">
        <v>0</v>
      </c>
      <c r="J815" s="8">
        <v>0</v>
      </c>
      <c r="K815" s="8">
        <v>26258.197309090909</v>
      </c>
    </row>
    <row r="816" spans="1:11" s="19" customFormat="1" x14ac:dyDescent="0.2">
      <c r="A816" s="3" t="s">
        <v>45</v>
      </c>
      <c r="B816" s="3" t="s">
        <v>622</v>
      </c>
      <c r="C816" s="17" t="s">
        <v>201</v>
      </c>
      <c r="D816" s="2" t="s">
        <v>200</v>
      </c>
      <c r="E816" s="17"/>
      <c r="G816" s="18">
        <v>10.447731684346079</v>
      </c>
      <c r="H816" s="18">
        <v>100</v>
      </c>
      <c r="I816" s="18"/>
      <c r="J816" s="18"/>
      <c r="K816" s="18"/>
    </row>
    <row r="817" spans="1:11" x14ac:dyDescent="0.2">
      <c r="A817" s="3" t="s">
        <v>45</v>
      </c>
      <c r="B817" s="3" t="s">
        <v>622</v>
      </c>
      <c r="C817" s="6"/>
      <c r="D817" s="6"/>
      <c r="E817" s="17"/>
      <c r="G817" s="8"/>
      <c r="H817" s="8"/>
      <c r="I817" s="8"/>
      <c r="J817" s="8"/>
      <c r="K817" s="8"/>
    </row>
    <row r="818" spans="1:11" x14ac:dyDescent="0.2">
      <c r="A818" s="11" t="s">
        <v>159</v>
      </c>
      <c r="B818" s="11" t="s">
        <v>623</v>
      </c>
      <c r="C818" s="12"/>
      <c r="D818" s="7" t="s">
        <v>279</v>
      </c>
      <c r="E818" s="20" t="s">
        <v>278</v>
      </c>
      <c r="G818" s="13"/>
      <c r="H818" s="13"/>
      <c r="I818" s="13"/>
      <c r="J818" s="13"/>
      <c r="K818" s="13"/>
    </row>
    <row r="819" spans="1:11" s="16" customFormat="1" ht="15" x14ac:dyDescent="0.25">
      <c r="A819" s="3" t="s">
        <v>159</v>
      </c>
      <c r="B819" s="3" t="s">
        <v>623</v>
      </c>
      <c r="C819" s="14" t="s">
        <v>202</v>
      </c>
      <c r="D819" s="15" t="s">
        <v>203</v>
      </c>
      <c r="G819" s="1">
        <v>516208.07000000007</v>
      </c>
      <c r="H819" s="1">
        <v>4267428.5299999993</v>
      </c>
      <c r="I819" s="1">
        <v>0</v>
      </c>
      <c r="J819" s="1">
        <v>0</v>
      </c>
      <c r="K819" s="1">
        <v>4267428.5299999993</v>
      </c>
    </row>
    <row r="820" spans="1:11" x14ac:dyDescent="0.2">
      <c r="A820" s="3" t="s">
        <v>159</v>
      </c>
      <c r="B820" s="3" t="s">
        <v>623</v>
      </c>
      <c r="C820" s="6" t="s">
        <v>202</v>
      </c>
      <c r="D820" s="6" t="s">
        <v>698</v>
      </c>
      <c r="E820" s="17"/>
      <c r="F820" s="17">
        <v>257.60000000000002</v>
      </c>
      <c r="G820" s="8">
        <v>2003.9133152173913</v>
      </c>
      <c r="H820" s="8">
        <v>16566.104541925462</v>
      </c>
      <c r="I820" s="8">
        <v>0</v>
      </c>
      <c r="J820" s="8">
        <v>0</v>
      </c>
      <c r="K820" s="8">
        <v>16566.104541925462</v>
      </c>
    </row>
    <row r="821" spans="1:11" x14ac:dyDescent="0.2">
      <c r="A821" s="3" t="s">
        <v>159</v>
      </c>
      <c r="B821" s="3" t="s">
        <v>623</v>
      </c>
      <c r="C821" s="6" t="s">
        <v>202</v>
      </c>
      <c r="D821" s="6" t="s">
        <v>699</v>
      </c>
      <c r="E821" s="17"/>
      <c r="F821" s="17">
        <v>262</v>
      </c>
      <c r="G821" s="8">
        <v>1970.2598091603056</v>
      </c>
      <c r="H821" s="8">
        <v>16287.895152671754</v>
      </c>
      <c r="I821" s="8">
        <v>0</v>
      </c>
      <c r="J821" s="8">
        <v>0</v>
      </c>
      <c r="K821" s="8">
        <v>16287.895152671754</v>
      </c>
    </row>
    <row r="822" spans="1:11" s="19" customFormat="1" x14ac:dyDescent="0.2">
      <c r="A822" s="3" t="s">
        <v>159</v>
      </c>
      <c r="B822" s="3" t="s">
        <v>623</v>
      </c>
      <c r="C822" s="17" t="s">
        <v>201</v>
      </c>
      <c r="D822" s="2" t="s">
        <v>200</v>
      </c>
      <c r="E822" s="17"/>
      <c r="G822" s="18">
        <v>12.096466674744759</v>
      </c>
      <c r="H822" s="18">
        <v>100</v>
      </c>
      <c r="I822" s="18"/>
      <c r="J822" s="18"/>
      <c r="K822" s="18"/>
    </row>
    <row r="823" spans="1:11" x14ac:dyDescent="0.2">
      <c r="A823" s="3" t="s">
        <v>159</v>
      </c>
      <c r="B823" s="3" t="s">
        <v>623</v>
      </c>
      <c r="C823" s="6"/>
      <c r="D823" s="6"/>
      <c r="E823" s="17"/>
      <c r="G823" s="8"/>
      <c r="H823" s="8"/>
      <c r="I823" s="8"/>
      <c r="J823" s="8"/>
      <c r="K823" s="8"/>
    </row>
    <row r="824" spans="1:11" x14ac:dyDescent="0.2">
      <c r="A824" s="11" t="s">
        <v>149</v>
      </c>
      <c r="B824" s="11" t="s">
        <v>624</v>
      </c>
      <c r="C824" s="12"/>
      <c r="D824" s="7" t="s">
        <v>276</v>
      </c>
      <c r="E824" s="20" t="s">
        <v>277</v>
      </c>
      <c r="G824" s="13"/>
      <c r="H824" s="13"/>
      <c r="I824" s="13"/>
      <c r="J824" s="13"/>
      <c r="K824" s="13"/>
    </row>
    <row r="825" spans="1:11" s="16" customFormat="1" ht="15" x14ac:dyDescent="0.25">
      <c r="A825" s="3" t="s">
        <v>149</v>
      </c>
      <c r="B825" s="3" t="s">
        <v>624</v>
      </c>
      <c r="C825" s="14" t="s">
        <v>202</v>
      </c>
      <c r="D825" s="15" t="s">
        <v>203</v>
      </c>
      <c r="G825" s="1">
        <v>35456088.740000017</v>
      </c>
      <c r="H825" s="1">
        <v>223103522.67000002</v>
      </c>
      <c r="I825" s="1">
        <v>0</v>
      </c>
      <c r="J825" s="1">
        <v>8390000</v>
      </c>
      <c r="K825" s="1">
        <v>231493522.67000002</v>
      </c>
    </row>
    <row r="826" spans="1:11" x14ac:dyDescent="0.2">
      <c r="A826" s="3" t="s">
        <v>149</v>
      </c>
      <c r="B826" s="3" t="s">
        <v>624</v>
      </c>
      <c r="C826" s="6" t="s">
        <v>202</v>
      </c>
      <c r="D826" s="6" t="s">
        <v>698</v>
      </c>
      <c r="E826" s="17"/>
      <c r="F826" s="17">
        <v>15772</v>
      </c>
      <c r="G826" s="8">
        <v>2248.0401179305109</v>
      </c>
      <c r="H826" s="8">
        <v>14145.544171316258</v>
      </c>
      <c r="I826" s="8">
        <v>0</v>
      </c>
      <c r="J826" s="8">
        <v>531.95536393608927</v>
      </c>
      <c r="K826" s="8">
        <v>14677.499535252347</v>
      </c>
    </row>
    <row r="827" spans="1:11" x14ac:dyDescent="0.2">
      <c r="A827" s="3" t="s">
        <v>149</v>
      </c>
      <c r="B827" s="3" t="s">
        <v>624</v>
      </c>
      <c r="C827" s="6" t="s">
        <v>202</v>
      </c>
      <c r="D827" s="6" t="s">
        <v>699</v>
      </c>
      <c r="E827" s="17"/>
      <c r="F827" s="17">
        <v>15134</v>
      </c>
      <c r="G827" s="8">
        <v>2342.8101453680465</v>
      </c>
      <c r="H827" s="8">
        <v>14741.874102682703</v>
      </c>
      <c r="I827" s="8">
        <v>0</v>
      </c>
      <c r="J827" s="8">
        <v>554.38086427910662</v>
      </c>
      <c r="K827" s="8">
        <v>15296.254966961809</v>
      </c>
    </row>
    <row r="828" spans="1:11" s="19" customFormat="1" x14ac:dyDescent="0.2">
      <c r="A828" s="3" t="s">
        <v>149</v>
      </c>
      <c r="B828" s="3" t="s">
        <v>624</v>
      </c>
      <c r="C828" s="17" t="s">
        <v>201</v>
      </c>
      <c r="D828" s="2" t="s">
        <v>200</v>
      </c>
      <c r="E828" s="17"/>
      <c r="G828" s="18">
        <v>15.892213765017202</v>
      </c>
      <c r="H828" s="18">
        <v>100</v>
      </c>
      <c r="I828" s="18"/>
      <c r="J828" s="18"/>
      <c r="K828" s="18"/>
    </row>
    <row r="829" spans="1:11" x14ac:dyDescent="0.2">
      <c r="A829" s="3" t="s">
        <v>149</v>
      </c>
      <c r="B829" s="3" t="s">
        <v>624</v>
      </c>
      <c r="C829" s="6"/>
      <c r="D829" s="6"/>
      <c r="E829" s="17"/>
      <c r="G829" s="8"/>
      <c r="H829" s="8"/>
      <c r="I829" s="8"/>
      <c r="J829" s="8"/>
      <c r="K829" s="8"/>
    </row>
    <row r="830" spans="1:11" x14ac:dyDescent="0.2">
      <c r="A830" s="11" t="s">
        <v>25</v>
      </c>
      <c r="B830" s="11" t="s">
        <v>625</v>
      </c>
      <c r="C830" s="12"/>
      <c r="D830" s="7" t="s">
        <v>276</v>
      </c>
      <c r="E830" s="20" t="s">
        <v>712</v>
      </c>
      <c r="G830" s="13"/>
      <c r="H830" s="13"/>
      <c r="I830" s="13"/>
      <c r="J830" s="13"/>
      <c r="K830" s="13"/>
    </row>
    <row r="831" spans="1:11" s="16" customFormat="1" ht="15" x14ac:dyDescent="0.25">
      <c r="A831" s="3" t="s">
        <v>25</v>
      </c>
      <c r="B831" s="3" t="s">
        <v>625</v>
      </c>
      <c r="C831" s="14" t="s">
        <v>202</v>
      </c>
      <c r="D831" s="15" t="s">
        <v>203</v>
      </c>
      <c r="G831" s="1">
        <v>20109396.649999999</v>
      </c>
      <c r="H831" s="1">
        <v>133176489.36</v>
      </c>
      <c r="I831" s="1">
        <v>0</v>
      </c>
      <c r="J831" s="1">
        <v>4962510.74</v>
      </c>
      <c r="K831" s="1">
        <v>138139000.09999999</v>
      </c>
    </row>
    <row r="832" spans="1:11" x14ac:dyDescent="0.2">
      <c r="A832" s="3" t="s">
        <v>25</v>
      </c>
      <c r="B832" s="3" t="s">
        <v>625</v>
      </c>
      <c r="C832" s="6" t="s">
        <v>202</v>
      </c>
      <c r="D832" s="6" t="s">
        <v>698</v>
      </c>
      <c r="E832" s="17"/>
      <c r="F832" s="17">
        <v>10124</v>
      </c>
      <c r="G832" s="8">
        <v>1986.3094280916632</v>
      </c>
      <c r="H832" s="8">
        <v>13154.532730146188</v>
      </c>
      <c r="I832" s="8">
        <v>0</v>
      </c>
      <c r="J832" s="8">
        <v>490.1729296720664</v>
      </c>
      <c r="K832" s="8">
        <v>13644.705659818253</v>
      </c>
    </row>
    <row r="833" spans="1:11" x14ac:dyDescent="0.2">
      <c r="A833" s="3" t="s">
        <v>25</v>
      </c>
      <c r="B833" s="3" t="s">
        <v>625</v>
      </c>
      <c r="C833" s="6" t="s">
        <v>202</v>
      </c>
      <c r="D833" s="6" t="s">
        <v>699</v>
      </c>
      <c r="E833" s="17"/>
      <c r="F833" s="17">
        <v>10247</v>
      </c>
      <c r="G833" s="8">
        <v>1962.4667366058356</v>
      </c>
      <c r="H833" s="8">
        <v>12996.632122572461</v>
      </c>
      <c r="I833" s="8">
        <v>0</v>
      </c>
      <c r="J833" s="8">
        <v>484.28913242900364</v>
      </c>
      <c r="K833" s="8">
        <v>13480.921255001464</v>
      </c>
    </row>
    <row r="834" spans="1:11" s="19" customFormat="1" x14ac:dyDescent="0.2">
      <c r="A834" s="3" t="s">
        <v>25</v>
      </c>
      <c r="B834" s="3" t="s">
        <v>625</v>
      </c>
      <c r="C834" s="17" t="s">
        <v>201</v>
      </c>
      <c r="D834" s="2" t="s">
        <v>200</v>
      </c>
      <c r="E834" s="17"/>
      <c r="G834" s="18">
        <v>15.099809843793588</v>
      </c>
      <c r="H834" s="18">
        <v>100</v>
      </c>
      <c r="I834" s="18"/>
      <c r="J834" s="18"/>
      <c r="K834" s="18"/>
    </row>
    <row r="835" spans="1:11" x14ac:dyDescent="0.2">
      <c r="A835" s="3" t="s">
        <v>25</v>
      </c>
      <c r="B835" s="3" t="s">
        <v>625</v>
      </c>
      <c r="C835" s="6"/>
      <c r="D835" s="6"/>
      <c r="E835" s="17"/>
      <c r="G835" s="8"/>
      <c r="H835" s="8"/>
      <c r="I835" s="8"/>
      <c r="J835" s="8"/>
      <c r="K835" s="8"/>
    </row>
    <row r="836" spans="1:11" x14ac:dyDescent="0.2">
      <c r="A836" s="11" t="s">
        <v>84</v>
      </c>
      <c r="B836" s="11" t="s">
        <v>626</v>
      </c>
      <c r="C836" s="12"/>
      <c r="D836" s="7" t="s">
        <v>274</v>
      </c>
      <c r="E836" s="20" t="s">
        <v>275</v>
      </c>
      <c r="G836" s="13"/>
      <c r="H836" s="13"/>
      <c r="I836" s="13"/>
      <c r="J836" s="13"/>
      <c r="K836" s="13"/>
    </row>
    <row r="837" spans="1:11" s="16" customFormat="1" ht="15" x14ac:dyDescent="0.25">
      <c r="A837" s="3" t="s">
        <v>84</v>
      </c>
      <c r="B837" s="3" t="s">
        <v>626</v>
      </c>
      <c r="C837" s="14" t="s">
        <v>202</v>
      </c>
      <c r="D837" s="15" t="s">
        <v>203</v>
      </c>
      <c r="G837" s="1">
        <v>906523.15</v>
      </c>
      <c r="H837" s="1">
        <v>14821379.380000001</v>
      </c>
      <c r="I837" s="1">
        <v>0</v>
      </c>
      <c r="J837" s="1">
        <v>0</v>
      </c>
      <c r="K837" s="1">
        <v>14821379.380000001</v>
      </c>
    </row>
    <row r="838" spans="1:11" x14ac:dyDescent="0.2">
      <c r="A838" s="3" t="s">
        <v>84</v>
      </c>
      <c r="B838" s="3" t="s">
        <v>626</v>
      </c>
      <c r="C838" s="6" t="s">
        <v>202</v>
      </c>
      <c r="D838" s="6" t="s">
        <v>698</v>
      </c>
      <c r="E838" s="17"/>
      <c r="F838" s="17">
        <v>699.4</v>
      </c>
      <c r="G838" s="8">
        <v>1296.1440520446097</v>
      </c>
      <c r="H838" s="8">
        <v>21191.56331140978</v>
      </c>
      <c r="I838" s="8">
        <v>0</v>
      </c>
      <c r="J838" s="8">
        <v>0</v>
      </c>
      <c r="K838" s="8">
        <v>21191.56331140978</v>
      </c>
    </row>
    <row r="839" spans="1:11" x14ac:dyDescent="0.2">
      <c r="A839" s="3" t="s">
        <v>84</v>
      </c>
      <c r="B839" s="3" t="s">
        <v>626</v>
      </c>
      <c r="C839" s="6" t="s">
        <v>202</v>
      </c>
      <c r="D839" s="6" t="s">
        <v>699</v>
      </c>
      <c r="E839" s="17"/>
      <c r="F839" s="17">
        <v>724</v>
      </c>
      <c r="G839" s="8">
        <v>1252.1037983425415</v>
      </c>
      <c r="H839" s="8">
        <v>20471.518480662984</v>
      </c>
      <c r="I839" s="8">
        <v>0</v>
      </c>
      <c r="J839" s="8">
        <v>0</v>
      </c>
      <c r="K839" s="8">
        <v>20471.518480662984</v>
      </c>
    </row>
    <row r="840" spans="1:11" s="19" customFormat="1" x14ac:dyDescent="0.2">
      <c r="A840" s="3" t="s">
        <v>84</v>
      </c>
      <c r="B840" s="3" t="s">
        <v>626</v>
      </c>
      <c r="C840" s="17" t="s">
        <v>201</v>
      </c>
      <c r="D840" s="2" t="s">
        <v>200</v>
      </c>
      <c r="E840" s="17"/>
      <c r="G840" s="18">
        <v>6.116321070785518</v>
      </c>
      <c r="H840" s="18">
        <v>100</v>
      </c>
      <c r="I840" s="18"/>
      <c r="J840" s="18"/>
      <c r="K840" s="18"/>
    </row>
    <row r="841" spans="1:11" x14ac:dyDescent="0.2">
      <c r="A841" s="3" t="s">
        <v>84</v>
      </c>
      <c r="B841" s="3" t="s">
        <v>626</v>
      </c>
      <c r="C841" s="6"/>
      <c r="D841" s="6"/>
      <c r="E841" s="17"/>
      <c r="G841" s="8"/>
      <c r="H841" s="8"/>
      <c r="I841" s="8"/>
      <c r="J841" s="8"/>
      <c r="K841" s="8"/>
    </row>
    <row r="842" spans="1:11" x14ac:dyDescent="0.2">
      <c r="A842" s="11" t="s">
        <v>182</v>
      </c>
      <c r="B842" s="11" t="s">
        <v>627</v>
      </c>
      <c r="C842" s="12"/>
      <c r="D842" s="7" t="s">
        <v>274</v>
      </c>
      <c r="E842" s="20" t="s">
        <v>273</v>
      </c>
      <c r="G842" s="13"/>
      <c r="H842" s="13"/>
      <c r="I842" s="13"/>
      <c r="J842" s="13"/>
      <c r="K842" s="13"/>
    </row>
    <row r="843" spans="1:11" s="16" customFormat="1" ht="15" x14ac:dyDescent="0.25">
      <c r="A843" s="3" t="s">
        <v>182</v>
      </c>
      <c r="B843" s="3" t="s">
        <v>627</v>
      </c>
      <c r="C843" s="14" t="s">
        <v>202</v>
      </c>
      <c r="D843" s="15" t="s">
        <v>203</v>
      </c>
      <c r="G843" s="1">
        <v>618191.93999999994</v>
      </c>
      <c r="H843" s="1">
        <v>8336889.8999999994</v>
      </c>
      <c r="I843" s="1">
        <v>0</v>
      </c>
      <c r="J843" s="1">
        <v>0</v>
      </c>
      <c r="K843" s="1">
        <v>8336889.8999999994</v>
      </c>
    </row>
    <row r="844" spans="1:11" x14ac:dyDescent="0.2">
      <c r="A844" s="3" t="s">
        <v>182</v>
      </c>
      <c r="B844" s="3" t="s">
        <v>627</v>
      </c>
      <c r="C844" s="6" t="s">
        <v>202</v>
      </c>
      <c r="D844" s="6" t="s">
        <v>698</v>
      </c>
      <c r="E844" s="17"/>
      <c r="F844" s="17">
        <v>477.1</v>
      </c>
      <c r="G844" s="8">
        <v>1295.7282330748269</v>
      </c>
      <c r="H844" s="8">
        <v>17474.093271850765</v>
      </c>
      <c r="I844" s="8">
        <v>0</v>
      </c>
      <c r="J844" s="8">
        <v>0</v>
      </c>
      <c r="K844" s="8">
        <v>17474.093271850765</v>
      </c>
    </row>
    <row r="845" spans="1:11" x14ac:dyDescent="0.2">
      <c r="A845" s="3" t="s">
        <v>182</v>
      </c>
      <c r="B845" s="3" t="s">
        <v>627</v>
      </c>
      <c r="C845" s="6" t="s">
        <v>202</v>
      </c>
      <c r="D845" s="6" t="s">
        <v>699</v>
      </c>
      <c r="E845" s="17"/>
      <c r="F845" s="17">
        <v>494</v>
      </c>
      <c r="G845" s="8">
        <v>1251.4006882591093</v>
      </c>
      <c r="H845" s="8">
        <v>16876.295344129554</v>
      </c>
      <c r="I845" s="8">
        <v>0</v>
      </c>
      <c r="J845" s="8">
        <v>0</v>
      </c>
      <c r="K845" s="8">
        <v>16876.295344129554</v>
      </c>
    </row>
    <row r="846" spans="1:11" s="19" customFormat="1" x14ac:dyDescent="0.2">
      <c r="A846" s="3" t="s">
        <v>182</v>
      </c>
      <c r="B846" s="3" t="s">
        <v>627</v>
      </c>
      <c r="C846" s="17" t="s">
        <v>201</v>
      </c>
      <c r="D846" s="2" t="s">
        <v>200</v>
      </c>
      <c r="E846" s="17"/>
      <c r="G846" s="18">
        <v>7.4151385878323763</v>
      </c>
      <c r="H846" s="18">
        <v>100</v>
      </c>
      <c r="I846" s="18"/>
      <c r="J846" s="18"/>
      <c r="K846" s="18"/>
    </row>
    <row r="847" spans="1:11" x14ac:dyDescent="0.2">
      <c r="A847" s="3" t="s">
        <v>182</v>
      </c>
      <c r="B847" s="3" t="s">
        <v>627</v>
      </c>
      <c r="C847" s="6"/>
      <c r="D847" s="6"/>
      <c r="E847" s="17"/>
      <c r="G847" s="8"/>
      <c r="H847" s="8"/>
      <c r="I847" s="8"/>
      <c r="J847" s="8"/>
      <c r="K847" s="8"/>
    </row>
    <row r="848" spans="1:11" x14ac:dyDescent="0.2">
      <c r="A848" s="11" t="s">
        <v>47</v>
      </c>
      <c r="B848" s="11" t="s">
        <v>628</v>
      </c>
      <c r="C848" s="12"/>
      <c r="D848" s="7" t="s">
        <v>271</v>
      </c>
      <c r="E848" s="20" t="s">
        <v>713</v>
      </c>
      <c r="G848" s="13"/>
      <c r="H848" s="13"/>
      <c r="I848" s="13"/>
      <c r="J848" s="13"/>
      <c r="K848" s="13"/>
    </row>
    <row r="849" spans="1:11" s="16" customFormat="1" ht="15" x14ac:dyDescent="0.25">
      <c r="A849" s="3" t="s">
        <v>47</v>
      </c>
      <c r="B849" s="3" t="s">
        <v>628</v>
      </c>
      <c r="C849" s="14" t="s">
        <v>202</v>
      </c>
      <c r="D849" s="15" t="s">
        <v>203</v>
      </c>
      <c r="G849" s="1">
        <v>1164117.9599999997</v>
      </c>
      <c r="H849" s="1">
        <v>8930929.1400000006</v>
      </c>
      <c r="I849" s="1">
        <v>0</v>
      </c>
      <c r="J849" s="1">
        <v>794024</v>
      </c>
      <c r="K849" s="1">
        <v>9724953.1400000006</v>
      </c>
    </row>
    <row r="850" spans="1:11" x14ac:dyDescent="0.2">
      <c r="A850" s="3" t="s">
        <v>47</v>
      </c>
      <c r="B850" s="3" t="s">
        <v>628</v>
      </c>
      <c r="C850" s="6" t="s">
        <v>202</v>
      </c>
      <c r="D850" s="6" t="s">
        <v>698</v>
      </c>
      <c r="E850" s="17"/>
      <c r="F850" s="17">
        <v>427.7</v>
      </c>
      <c r="G850" s="8">
        <v>2721.8095861585216</v>
      </c>
      <c r="H850" s="8">
        <v>20881.293289689038</v>
      </c>
      <c r="I850" s="8">
        <v>0</v>
      </c>
      <c r="J850" s="8">
        <v>1856.4975450081834</v>
      </c>
      <c r="K850" s="8">
        <v>22737.790834697218</v>
      </c>
    </row>
    <row r="851" spans="1:11" x14ac:dyDescent="0.2">
      <c r="A851" s="3" t="s">
        <v>47</v>
      </c>
      <c r="B851" s="3" t="s">
        <v>628</v>
      </c>
      <c r="C851" s="6" t="s">
        <v>202</v>
      </c>
      <c r="D851" s="6" t="s">
        <v>699</v>
      </c>
      <c r="E851" s="17"/>
      <c r="F851" s="17">
        <v>403</v>
      </c>
      <c r="G851" s="8">
        <v>2888.6301736972696</v>
      </c>
      <c r="H851" s="8">
        <v>22161.114491315137</v>
      </c>
      <c r="I851" s="8">
        <v>0</v>
      </c>
      <c r="J851" s="8">
        <v>1970.2828784119106</v>
      </c>
      <c r="K851" s="8">
        <v>24131.397369727048</v>
      </c>
    </row>
    <row r="852" spans="1:11" s="19" customFormat="1" x14ac:dyDescent="0.2">
      <c r="A852" s="3" t="s">
        <v>47</v>
      </c>
      <c r="B852" s="3" t="s">
        <v>628</v>
      </c>
      <c r="C852" s="17" t="s">
        <v>201</v>
      </c>
      <c r="D852" s="2" t="s">
        <v>200</v>
      </c>
      <c r="E852" s="17"/>
      <c r="G852" s="18">
        <v>13.03467916665163</v>
      </c>
      <c r="H852" s="18">
        <v>100</v>
      </c>
      <c r="I852" s="18"/>
      <c r="J852" s="18"/>
      <c r="K852" s="18"/>
    </row>
    <row r="853" spans="1:11" x14ac:dyDescent="0.2">
      <c r="A853" s="3" t="s">
        <v>47</v>
      </c>
      <c r="B853" s="3" t="s">
        <v>628</v>
      </c>
      <c r="C853" s="6"/>
      <c r="D853" s="6"/>
      <c r="E853" s="17"/>
      <c r="G853" s="8"/>
      <c r="H853" s="8"/>
      <c r="I853" s="8"/>
      <c r="J853" s="8"/>
      <c r="K853" s="8"/>
    </row>
    <row r="854" spans="1:11" x14ac:dyDescent="0.2">
      <c r="A854" s="11" t="s">
        <v>58</v>
      </c>
      <c r="B854" s="11" t="s">
        <v>629</v>
      </c>
      <c r="C854" s="12"/>
      <c r="D854" s="7" t="s">
        <v>271</v>
      </c>
      <c r="E854" s="20" t="s">
        <v>272</v>
      </c>
      <c r="G854" s="13"/>
      <c r="H854" s="13"/>
      <c r="I854" s="13"/>
      <c r="J854" s="13"/>
      <c r="K854" s="13"/>
    </row>
    <row r="855" spans="1:11" s="16" customFormat="1" ht="15" x14ac:dyDescent="0.25">
      <c r="A855" s="3" t="s">
        <v>58</v>
      </c>
      <c r="B855" s="3" t="s">
        <v>629</v>
      </c>
      <c r="C855" s="14" t="s">
        <v>202</v>
      </c>
      <c r="D855" s="15" t="s">
        <v>203</v>
      </c>
      <c r="G855" s="1">
        <v>2927434.3199999994</v>
      </c>
      <c r="H855" s="1">
        <v>15553090.710000001</v>
      </c>
      <c r="I855" s="1">
        <v>0</v>
      </c>
      <c r="J855" s="1">
        <v>0</v>
      </c>
      <c r="K855" s="1">
        <v>15553090.710000001</v>
      </c>
    </row>
    <row r="856" spans="1:11" x14ac:dyDescent="0.2">
      <c r="A856" s="3" t="s">
        <v>58</v>
      </c>
      <c r="B856" s="3" t="s">
        <v>629</v>
      </c>
      <c r="C856" s="6" t="s">
        <v>202</v>
      </c>
      <c r="D856" s="6" t="s">
        <v>698</v>
      </c>
      <c r="E856" s="17"/>
      <c r="F856" s="17">
        <v>1092</v>
      </c>
      <c r="G856" s="8">
        <v>2680.800659340659</v>
      </c>
      <c r="H856" s="8">
        <v>14242.757060439561</v>
      </c>
      <c r="I856" s="8">
        <v>0</v>
      </c>
      <c r="J856" s="8">
        <v>0</v>
      </c>
      <c r="K856" s="8">
        <v>14242.757060439561</v>
      </c>
    </row>
    <row r="857" spans="1:11" x14ac:dyDescent="0.2">
      <c r="A857" s="3" t="s">
        <v>58</v>
      </c>
      <c r="B857" s="3" t="s">
        <v>629</v>
      </c>
      <c r="C857" s="6" t="s">
        <v>202</v>
      </c>
      <c r="D857" s="6" t="s">
        <v>699</v>
      </c>
      <c r="E857" s="17"/>
      <c r="F857" s="17">
        <v>1074</v>
      </c>
      <c r="G857" s="8">
        <v>2725.7302793296085</v>
      </c>
      <c r="H857" s="8">
        <v>14481.462486033521</v>
      </c>
      <c r="I857" s="8">
        <v>0</v>
      </c>
      <c r="J857" s="8">
        <v>0</v>
      </c>
      <c r="K857" s="8">
        <v>14481.462486033521</v>
      </c>
    </row>
    <row r="858" spans="1:11" s="19" customFormat="1" x14ac:dyDescent="0.2">
      <c r="A858" s="3" t="s">
        <v>58</v>
      </c>
      <c r="B858" s="3" t="s">
        <v>629</v>
      </c>
      <c r="C858" s="17" t="s">
        <v>201</v>
      </c>
      <c r="D858" s="2" t="s">
        <v>200</v>
      </c>
      <c r="E858" s="17"/>
      <c r="G858" s="18">
        <v>18.822203088661848</v>
      </c>
      <c r="H858" s="18">
        <v>100</v>
      </c>
      <c r="I858" s="18"/>
      <c r="J858" s="18"/>
      <c r="K858" s="18"/>
    </row>
    <row r="859" spans="1:11" x14ac:dyDescent="0.2">
      <c r="A859" s="3" t="s">
        <v>58</v>
      </c>
      <c r="B859" s="3" t="s">
        <v>629</v>
      </c>
      <c r="C859" s="6"/>
      <c r="D859" s="6"/>
      <c r="E859" s="17"/>
      <c r="G859" s="8"/>
      <c r="H859" s="8"/>
      <c r="I859" s="8"/>
      <c r="J859" s="8"/>
      <c r="K859" s="8"/>
    </row>
    <row r="860" spans="1:11" x14ac:dyDescent="0.2">
      <c r="A860" s="11" t="s">
        <v>174</v>
      </c>
      <c r="B860" s="11" t="s">
        <v>630</v>
      </c>
      <c r="C860" s="12"/>
      <c r="D860" s="7" t="s">
        <v>271</v>
      </c>
      <c r="E860" s="20" t="s">
        <v>270</v>
      </c>
      <c r="G860" s="13"/>
      <c r="H860" s="13"/>
      <c r="I860" s="13"/>
      <c r="J860" s="13"/>
      <c r="K860" s="13"/>
    </row>
    <row r="861" spans="1:11" s="16" customFormat="1" ht="15" x14ac:dyDescent="0.25">
      <c r="A861" s="3" t="s">
        <v>174</v>
      </c>
      <c r="B861" s="3" t="s">
        <v>630</v>
      </c>
      <c r="C861" s="14" t="s">
        <v>202</v>
      </c>
      <c r="D861" s="15" t="s">
        <v>203</v>
      </c>
      <c r="G861" s="1">
        <v>499468.73</v>
      </c>
      <c r="H861" s="1">
        <v>5868233.3700000001</v>
      </c>
      <c r="I861" s="1">
        <v>0</v>
      </c>
      <c r="J861" s="1">
        <v>0</v>
      </c>
      <c r="K861" s="1">
        <v>5868233.3700000001</v>
      </c>
    </row>
    <row r="862" spans="1:11" x14ac:dyDescent="0.2">
      <c r="A862" s="3" t="s">
        <v>174</v>
      </c>
      <c r="B862" s="3" t="s">
        <v>630</v>
      </c>
      <c r="C862" s="6" t="s">
        <v>202</v>
      </c>
      <c r="D862" s="6" t="s">
        <v>698</v>
      </c>
      <c r="E862" s="17"/>
      <c r="F862" s="17">
        <v>360.6</v>
      </c>
      <c r="G862" s="8">
        <v>1385.1046311702717</v>
      </c>
      <c r="H862" s="8">
        <v>16273.525707154742</v>
      </c>
      <c r="I862" s="8">
        <v>0</v>
      </c>
      <c r="J862" s="8">
        <v>0</v>
      </c>
      <c r="K862" s="8">
        <v>16273.525707154742</v>
      </c>
    </row>
    <row r="863" spans="1:11" x14ac:dyDescent="0.2">
      <c r="A863" s="3" t="s">
        <v>174</v>
      </c>
      <c r="B863" s="3" t="s">
        <v>630</v>
      </c>
      <c r="C863" s="6" t="s">
        <v>202</v>
      </c>
      <c r="D863" s="6" t="s">
        <v>699</v>
      </c>
      <c r="E863" s="17"/>
      <c r="F863" s="17">
        <v>330</v>
      </c>
      <c r="G863" s="8">
        <v>1513.541606060606</v>
      </c>
      <c r="H863" s="8">
        <v>17782.525363636363</v>
      </c>
      <c r="I863" s="8">
        <v>0</v>
      </c>
      <c r="J863" s="8">
        <v>0</v>
      </c>
      <c r="K863" s="8">
        <v>17782.525363636363</v>
      </c>
    </row>
    <row r="864" spans="1:11" s="19" customFormat="1" x14ac:dyDescent="0.2">
      <c r="A864" s="3" t="s">
        <v>174</v>
      </c>
      <c r="B864" s="3" t="s">
        <v>630</v>
      </c>
      <c r="C864" s="17" t="s">
        <v>201</v>
      </c>
      <c r="D864" s="2" t="s">
        <v>200</v>
      </c>
      <c r="E864" s="17"/>
      <c r="G864" s="18">
        <v>8.511398550599905</v>
      </c>
      <c r="H864" s="18">
        <v>100</v>
      </c>
      <c r="I864" s="18"/>
      <c r="J864" s="18"/>
      <c r="K864" s="18"/>
    </row>
    <row r="865" spans="1:11" x14ac:dyDescent="0.2">
      <c r="A865" s="3" t="s">
        <v>174</v>
      </c>
      <c r="B865" s="3" t="s">
        <v>630</v>
      </c>
      <c r="C865" s="6"/>
      <c r="D865" s="6"/>
      <c r="E865" s="17"/>
      <c r="G865" s="8"/>
      <c r="H865" s="8"/>
      <c r="I865" s="8"/>
      <c r="J865" s="8"/>
      <c r="K865" s="8"/>
    </row>
    <row r="866" spans="1:11" x14ac:dyDescent="0.2">
      <c r="A866" s="11" t="s">
        <v>166</v>
      </c>
      <c r="B866" s="11" t="s">
        <v>631</v>
      </c>
      <c r="C866" s="12"/>
      <c r="D866" s="7" t="s">
        <v>267</v>
      </c>
      <c r="E866" s="20" t="s">
        <v>269</v>
      </c>
      <c r="G866" s="13"/>
      <c r="H866" s="13"/>
      <c r="I866" s="13"/>
      <c r="J866" s="13"/>
      <c r="K866" s="13"/>
    </row>
    <row r="867" spans="1:11" s="16" customFormat="1" ht="15" x14ac:dyDescent="0.25">
      <c r="A867" s="3" t="s">
        <v>166</v>
      </c>
      <c r="B867" s="3" t="s">
        <v>631</v>
      </c>
      <c r="C867" s="14" t="s">
        <v>202</v>
      </c>
      <c r="D867" s="15" t="s">
        <v>203</v>
      </c>
      <c r="G867" s="1">
        <v>1339331.93</v>
      </c>
      <c r="H867" s="1">
        <v>10411160.159999998</v>
      </c>
      <c r="I867" s="1">
        <v>0</v>
      </c>
      <c r="J867" s="1">
        <v>0</v>
      </c>
      <c r="K867" s="1">
        <v>10411160.159999998</v>
      </c>
    </row>
    <row r="868" spans="1:11" x14ac:dyDescent="0.2">
      <c r="A868" s="3" t="s">
        <v>166</v>
      </c>
      <c r="B868" s="3" t="s">
        <v>631</v>
      </c>
      <c r="C868" s="6" t="s">
        <v>202</v>
      </c>
      <c r="D868" s="6" t="s">
        <v>698</v>
      </c>
      <c r="E868" s="17"/>
      <c r="F868" s="17">
        <v>406</v>
      </c>
      <c r="G868" s="8">
        <v>3298.8471182266007</v>
      </c>
      <c r="H868" s="8">
        <v>25643.251625615758</v>
      </c>
      <c r="I868" s="8">
        <v>0</v>
      </c>
      <c r="J868" s="8">
        <v>0</v>
      </c>
      <c r="K868" s="8">
        <v>25643.251625615758</v>
      </c>
    </row>
    <row r="869" spans="1:11" x14ac:dyDescent="0.2">
      <c r="A869" s="3" t="s">
        <v>166</v>
      </c>
      <c r="B869" s="3" t="s">
        <v>631</v>
      </c>
      <c r="C869" s="6" t="s">
        <v>202</v>
      </c>
      <c r="D869" s="6" t="s">
        <v>699</v>
      </c>
      <c r="E869" s="17"/>
      <c r="F869" s="17">
        <v>436</v>
      </c>
      <c r="G869" s="8">
        <v>3071.8622247706421</v>
      </c>
      <c r="H869" s="8">
        <v>23878.807706422016</v>
      </c>
      <c r="I869" s="8">
        <v>0</v>
      </c>
      <c r="J869" s="8">
        <v>0</v>
      </c>
      <c r="K869" s="8">
        <v>23878.807706422016</v>
      </c>
    </row>
    <row r="870" spans="1:11" s="19" customFormat="1" x14ac:dyDescent="0.2">
      <c r="A870" s="3" t="s">
        <v>166</v>
      </c>
      <c r="B870" s="3" t="s">
        <v>631</v>
      </c>
      <c r="C870" s="17" t="s">
        <v>201</v>
      </c>
      <c r="D870" s="2" t="s">
        <v>200</v>
      </c>
      <c r="E870" s="17"/>
      <c r="G870" s="18">
        <v>12.864386959925515</v>
      </c>
      <c r="H870" s="18">
        <v>100</v>
      </c>
      <c r="I870" s="18"/>
      <c r="J870" s="18"/>
      <c r="K870" s="18"/>
    </row>
    <row r="871" spans="1:11" x14ac:dyDescent="0.2">
      <c r="A871" s="3" t="s">
        <v>166</v>
      </c>
      <c r="B871" s="3" t="s">
        <v>631</v>
      </c>
      <c r="C871" s="6"/>
      <c r="D871" s="6"/>
      <c r="E871" s="17"/>
      <c r="G871" s="8"/>
      <c r="H871" s="8"/>
      <c r="I871" s="8"/>
      <c r="J871" s="8"/>
      <c r="K871" s="8"/>
    </row>
    <row r="872" spans="1:11" x14ac:dyDescent="0.2">
      <c r="A872" s="11" t="s">
        <v>91</v>
      </c>
      <c r="B872" s="11" t="s">
        <v>632</v>
      </c>
      <c r="C872" s="12"/>
      <c r="D872" s="7" t="s">
        <v>267</v>
      </c>
      <c r="E872" s="20" t="s">
        <v>268</v>
      </c>
      <c r="G872" s="13"/>
      <c r="H872" s="13"/>
      <c r="I872" s="13"/>
      <c r="J872" s="13"/>
      <c r="K872" s="13"/>
    </row>
    <row r="873" spans="1:11" s="16" customFormat="1" ht="15" x14ac:dyDescent="0.25">
      <c r="A873" s="3" t="s">
        <v>91</v>
      </c>
      <c r="B873" s="3" t="s">
        <v>632</v>
      </c>
      <c r="C873" s="14" t="s">
        <v>202</v>
      </c>
      <c r="D873" s="15" t="s">
        <v>203</v>
      </c>
      <c r="G873" s="1">
        <v>2471244.71</v>
      </c>
      <c r="H873" s="1">
        <v>54579397.100000009</v>
      </c>
      <c r="I873" s="1">
        <v>0</v>
      </c>
      <c r="J873" s="1">
        <v>0</v>
      </c>
      <c r="K873" s="1">
        <v>54579397.100000009</v>
      </c>
    </row>
    <row r="874" spans="1:11" x14ac:dyDescent="0.2">
      <c r="A874" s="3" t="s">
        <v>91</v>
      </c>
      <c r="B874" s="3" t="s">
        <v>632</v>
      </c>
      <c r="C874" s="6" t="s">
        <v>202</v>
      </c>
      <c r="D874" s="6" t="s">
        <v>698</v>
      </c>
      <c r="E874" s="17"/>
      <c r="F874" s="17">
        <v>2631.5</v>
      </c>
      <c r="G874" s="8">
        <v>939.10116283488503</v>
      </c>
      <c r="H874" s="8">
        <v>20740.793121793657</v>
      </c>
      <c r="I874" s="8">
        <v>0</v>
      </c>
      <c r="J874" s="8">
        <v>0</v>
      </c>
      <c r="K874" s="8">
        <v>20740.793121793657</v>
      </c>
    </row>
    <row r="875" spans="1:11" x14ac:dyDescent="0.2">
      <c r="A875" s="3" t="s">
        <v>91</v>
      </c>
      <c r="B875" s="3" t="s">
        <v>632</v>
      </c>
      <c r="C875" s="6" t="s">
        <v>202</v>
      </c>
      <c r="D875" s="6" t="s">
        <v>699</v>
      </c>
      <c r="E875" s="17"/>
      <c r="F875" s="17">
        <v>2640</v>
      </c>
      <c r="G875" s="8">
        <v>936.07754166666666</v>
      </c>
      <c r="H875" s="8">
        <v>20674.014053030307</v>
      </c>
      <c r="I875" s="8">
        <v>0</v>
      </c>
      <c r="J875" s="8">
        <v>0</v>
      </c>
      <c r="K875" s="8">
        <v>20674.014053030307</v>
      </c>
    </row>
    <row r="876" spans="1:11" s="19" customFormat="1" x14ac:dyDescent="0.2">
      <c r="A876" s="3" t="s">
        <v>91</v>
      </c>
      <c r="B876" s="3" t="s">
        <v>632</v>
      </c>
      <c r="C876" s="17" t="s">
        <v>201</v>
      </c>
      <c r="D876" s="2" t="s">
        <v>200</v>
      </c>
      <c r="E876" s="17"/>
      <c r="G876" s="18">
        <v>4.5277977429325604</v>
      </c>
      <c r="H876" s="18">
        <v>100</v>
      </c>
      <c r="I876" s="18"/>
      <c r="J876" s="18"/>
      <c r="K876" s="18"/>
    </row>
    <row r="877" spans="1:11" x14ac:dyDescent="0.2">
      <c r="A877" s="3" t="s">
        <v>91</v>
      </c>
      <c r="B877" s="3" t="s">
        <v>632</v>
      </c>
      <c r="C877" s="6"/>
      <c r="D877" s="6"/>
      <c r="E877" s="17"/>
      <c r="G877" s="8"/>
      <c r="H877" s="8"/>
      <c r="I877" s="8"/>
      <c r="J877" s="8"/>
      <c r="K877" s="8"/>
    </row>
    <row r="878" spans="1:11" x14ac:dyDescent="0.2">
      <c r="A878" s="11" t="s">
        <v>90</v>
      </c>
      <c r="B878" s="11" t="s">
        <v>633</v>
      </c>
      <c r="C878" s="12"/>
      <c r="D878" s="7" t="s">
        <v>267</v>
      </c>
      <c r="E878" s="20" t="s">
        <v>266</v>
      </c>
      <c r="G878" s="13"/>
      <c r="H878" s="13"/>
      <c r="I878" s="13"/>
      <c r="J878" s="13"/>
      <c r="K878" s="13"/>
    </row>
    <row r="879" spans="1:11" s="16" customFormat="1" ht="15" x14ac:dyDescent="0.25">
      <c r="A879" s="3" t="s">
        <v>90</v>
      </c>
      <c r="B879" s="3" t="s">
        <v>633</v>
      </c>
      <c r="C879" s="14" t="s">
        <v>202</v>
      </c>
      <c r="D879" s="15" t="s">
        <v>203</v>
      </c>
      <c r="G879" s="1">
        <v>1480207.4500000004</v>
      </c>
      <c r="H879" s="1">
        <v>15227212.25</v>
      </c>
      <c r="I879" s="1">
        <v>0</v>
      </c>
      <c r="J879" s="1">
        <v>0</v>
      </c>
      <c r="K879" s="1">
        <v>15227212.25</v>
      </c>
    </row>
    <row r="880" spans="1:11" x14ac:dyDescent="0.2">
      <c r="A880" s="3" t="s">
        <v>90</v>
      </c>
      <c r="B880" s="3" t="s">
        <v>633</v>
      </c>
      <c r="C880" s="6" t="s">
        <v>202</v>
      </c>
      <c r="D880" s="6" t="s">
        <v>698</v>
      </c>
      <c r="E880" s="17"/>
      <c r="F880" s="17">
        <v>312</v>
      </c>
      <c r="G880" s="8">
        <v>4744.2546474358987</v>
      </c>
      <c r="H880" s="8">
        <v>48805.167467948719</v>
      </c>
      <c r="I880" s="8">
        <v>0</v>
      </c>
      <c r="J880" s="8">
        <v>0</v>
      </c>
      <c r="K880" s="8">
        <v>48805.167467948719</v>
      </c>
    </row>
    <row r="881" spans="1:11" x14ac:dyDescent="0.2">
      <c r="A881" s="3" t="s">
        <v>90</v>
      </c>
      <c r="B881" s="3" t="s">
        <v>633</v>
      </c>
      <c r="C881" s="6" t="s">
        <v>202</v>
      </c>
      <c r="D881" s="6" t="s">
        <v>699</v>
      </c>
      <c r="E881" s="17"/>
      <c r="F881" s="17">
        <v>339</v>
      </c>
      <c r="G881" s="8">
        <v>4366.3936578171106</v>
      </c>
      <c r="H881" s="8">
        <v>44918.030235988197</v>
      </c>
      <c r="I881" s="8">
        <v>0</v>
      </c>
      <c r="J881" s="8">
        <v>0</v>
      </c>
      <c r="K881" s="8">
        <v>44918.030235988197</v>
      </c>
    </row>
    <row r="882" spans="1:11" s="19" customFormat="1" x14ac:dyDescent="0.2">
      <c r="A882" s="3" t="s">
        <v>90</v>
      </c>
      <c r="B882" s="3" t="s">
        <v>633</v>
      </c>
      <c r="C882" s="17" t="s">
        <v>201</v>
      </c>
      <c r="D882" s="2" t="s">
        <v>200</v>
      </c>
      <c r="E882" s="17"/>
      <c r="G882" s="18">
        <v>9.7208039508347976</v>
      </c>
      <c r="H882" s="18">
        <v>100</v>
      </c>
      <c r="I882" s="18"/>
      <c r="J882" s="18"/>
      <c r="K882" s="18"/>
    </row>
    <row r="883" spans="1:11" x14ac:dyDescent="0.2">
      <c r="A883" s="3" t="s">
        <v>90</v>
      </c>
      <c r="B883" s="3" t="s">
        <v>633</v>
      </c>
      <c r="C883" s="6"/>
      <c r="D883" s="6"/>
      <c r="E883" s="17"/>
      <c r="G883" s="8"/>
      <c r="H883" s="8"/>
      <c r="I883" s="8"/>
      <c r="J883" s="8"/>
      <c r="K883" s="8"/>
    </row>
    <row r="884" spans="1:11" x14ac:dyDescent="0.2">
      <c r="A884" s="11" t="s">
        <v>177</v>
      </c>
      <c r="B884" s="11" t="s">
        <v>634</v>
      </c>
      <c r="C884" s="12"/>
      <c r="D884" s="7" t="s">
        <v>263</v>
      </c>
      <c r="E884" s="20" t="s">
        <v>265</v>
      </c>
      <c r="G884" s="13"/>
      <c r="H884" s="13"/>
      <c r="I884" s="13"/>
      <c r="J884" s="13"/>
      <c r="K884" s="13"/>
    </row>
    <row r="885" spans="1:11" s="16" customFormat="1" ht="15" x14ac:dyDescent="0.25">
      <c r="A885" s="3" t="s">
        <v>177</v>
      </c>
      <c r="B885" s="3" t="s">
        <v>634</v>
      </c>
      <c r="C885" s="14" t="s">
        <v>202</v>
      </c>
      <c r="D885" s="15" t="s">
        <v>203</v>
      </c>
      <c r="G885" s="1">
        <v>1108490.8099999998</v>
      </c>
      <c r="H885" s="1">
        <v>4621808.09</v>
      </c>
      <c r="I885" s="1">
        <v>0</v>
      </c>
      <c r="J885" s="1">
        <v>0</v>
      </c>
      <c r="K885" s="1">
        <v>4621808.09</v>
      </c>
    </row>
    <row r="886" spans="1:11" x14ac:dyDescent="0.2">
      <c r="A886" s="3" t="s">
        <v>177</v>
      </c>
      <c r="B886" s="3" t="s">
        <v>634</v>
      </c>
      <c r="C886" s="6" t="s">
        <v>202</v>
      </c>
      <c r="D886" s="6" t="s">
        <v>698</v>
      </c>
      <c r="E886" s="17"/>
      <c r="F886" s="17">
        <v>161.30000000000001</v>
      </c>
      <c r="G886" s="8">
        <v>6872.2306881587092</v>
      </c>
      <c r="H886" s="8">
        <v>28653.490948543084</v>
      </c>
      <c r="I886" s="8">
        <v>0</v>
      </c>
      <c r="J886" s="8">
        <v>0</v>
      </c>
      <c r="K886" s="8">
        <v>28653.490948543084</v>
      </c>
    </row>
    <row r="887" spans="1:11" x14ac:dyDescent="0.2">
      <c r="A887" s="3" t="s">
        <v>177</v>
      </c>
      <c r="B887" s="3" t="s">
        <v>634</v>
      </c>
      <c r="C887" s="6" t="s">
        <v>202</v>
      </c>
      <c r="D887" s="6" t="s">
        <v>699</v>
      </c>
      <c r="E887" s="17"/>
      <c r="F887" s="17">
        <v>185</v>
      </c>
      <c r="G887" s="8">
        <v>5991.8422162162151</v>
      </c>
      <c r="H887" s="8">
        <v>24982.746432432432</v>
      </c>
      <c r="I887" s="8">
        <v>0</v>
      </c>
      <c r="J887" s="8">
        <v>0</v>
      </c>
      <c r="K887" s="8">
        <v>24982.746432432432</v>
      </c>
    </row>
    <row r="888" spans="1:11" s="19" customFormat="1" x14ac:dyDescent="0.2">
      <c r="A888" s="3" t="s">
        <v>177</v>
      </c>
      <c r="B888" s="3" t="s">
        <v>634</v>
      </c>
      <c r="C888" s="17" t="s">
        <v>201</v>
      </c>
      <c r="D888" s="2" t="s">
        <v>200</v>
      </c>
      <c r="E888" s="17"/>
      <c r="G888" s="18">
        <v>23.983921193058446</v>
      </c>
      <c r="H888" s="18">
        <v>100</v>
      </c>
      <c r="I888" s="18"/>
      <c r="J888" s="18"/>
      <c r="K888" s="18"/>
    </row>
    <row r="889" spans="1:11" x14ac:dyDescent="0.2">
      <c r="A889" s="3" t="s">
        <v>177</v>
      </c>
      <c r="B889" s="3" t="s">
        <v>634</v>
      </c>
      <c r="C889" s="6"/>
      <c r="D889" s="6"/>
      <c r="E889" s="17"/>
      <c r="G889" s="8"/>
      <c r="H889" s="8"/>
      <c r="I889" s="8"/>
      <c r="J889" s="8"/>
      <c r="K889" s="8"/>
    </row>
    <row r="890" spans="1:11" x14ac:dyDescent="0.2">
      <c r="A890" s="11" t="s">
        <v>9</v>
      </c>
      <c r="B890" s="11" t="s">
        <v>635</v>
      </c>
      <c r="C890" s="12"/>
      <c r="D890" s="7" t="s">
        <v>263</v>
      </c>
      <c r="E890" s="20" t="s">
        <v>264</v>
      </c>
      <c r="G890" s="13"/>
      <c r="H890" s="13"/>
      <c r="I890" s="13"/>
      <c r="J890" s="13"/>
      <c r="K890" s="13"/>
    </row>
    <row r="891" spans="1:11" s="16" customFormat="1" ht="15" x14ac:dyDescent="0.25">
      <c r="A891" s="3" t="s">
        <v>9</v>
      </c>
      <c r="B891" s="3" t="s">
        <v>635</v>
      </c>
      <c r="C891" s="14" t="s">
        <v>202</v>
      </c>
      <c r="D891" s="15" t="s">
        <v>203</v>
      </c>
      <c r="G891" s="1">
        <v>1015833.0700000002</v>
      </c>
      <c r="H891" s="1">
        <v>6631285.6199999992</v>
      </c>
      <c r="I891" s="1">
        <v>0</v>
      </c>
      <c r="J891" s="1">
        <v>0</v>
      </c>
      <c r="K891" s="1">
        <v>6631285.6199999992</v>
      </c>
    </row>
    <row r="892" spans="1:11" x14ac:dyDescent="0.2">
      <c r="A892" s="3" t="s">
        <v>9</v>
      </c>
      <c r="B892" s="3" t="s">
        <v>635</v>
      </c>
      <c r="C892" s="6" t="s">
        <v>202</v>
      </c>
      <c r="D892" s="6" t="s">
        <v>698</v>
      </c>
      <c r="E892" s="17"/>
      <c r="F892" s="17">
        <v>227.1</v>
      </c>
      <c r="G892" s="8">
        <v>4473.0650374284469</v>
      </c>
      <c r="H892" s="8">
        <v>29199.848612945836</v>
      </c>
      <c r="I892" s="8">
        <v>0</v>
      </c>
      <c r="J892" s="8">
        <v>0</v>
      </c>
      <c r="K892" s="8">
        <v>29199.848612945836</v>
      </c>
    </row>
    <row r="893" spans="1:11" x14ac:dyDescent="0.2">
      <c r="A893" s="3" t="s">
        <v>9</v>
      </c>
      <c r="B893" s="3" t="s">
        <v>635</v>
      </c>
      <c r="C893" s="6" t="s">
        <v>202</v>
      </c>
      <c r="D893" s="6" t="s">
        <v>699</v>
      </c>
      <c r="E893" s="17"/>
      <c r="F893" s="17">
        <v>217</v>
      </c>
      <c r="G893" s="8">
        <v>4681.2583870967746</v>
      </c>
      <c r="H893" s="8">
        <v>30558.919907834097</v>
      </c>
      <c r="I893" s="8">
        <v>0</v>
      </c>
      <c r="J893" s="8">
        <v>0</v>
      </c>
      <c r="K893" s="8">
        <v>30558.919907834097</v>
      </c>
    </row>
    <row r="894" spans="1:11" s="19" customFormat="1" x14ac:dyDescent="0.2">
      <c r="A894" s="3" t="s">
        <v>9</v>
      </c>
      <c r="B894" s="3" t="s">
        <v>635</v>
      </c>
      <c r="C894" s="17" t="s">
        <v>201</v>
      </c>
      <c r="D894" s="2" t="s">
        <v>200</v>
      </c>
      <c r="E894" s="17"/>
      <c r="G894" s="18">
        <v>15.318795301717081</v>
      </c>
      <c r="H894" s="18">
        <v>100</v>
      </c>
      <c r="I894" s="18"/>
      <c r="J894" s="18"/>
      <c r="K894" s="18"/>
    </row>
    <row r="895" spans="1:11" x14ac:dyDescent="0.2">
      <c r="A895" s="3" t="s">
        <v>9</v>
      </c>
      <c r="B895" s="3" t="s">
        <v>635</v>
      </c>
      <c r="C895" s="6"/>
      <c r="D895" s="6"/>
      <c r="E895" s="17"/>
      <c r="G895" s="8"/>
      <c r="H895" s="8"/>
      <c r="I895" s="8"/>
      <c r="J895" s="8"/>
      <c r="K895" s="8"/>
    </row>
    <row r="896" spans="1:11" x14ac:dyDescent="0.2">
      <c r="A896" s="11" t="s">
        <v>7</v>
      </c>
      <c r="B896" s="11" t="s">
        <v>636</v>
      </c>
      <c r="C896" s="12"/>
      <c r="D896" s="7" t="s">
        <v>263</v>
      </c>
      <c r="E896" s="20" t="s">
        <v>262</v>
      </c>
      <c r="G896" s="13"/>
      <c r="H896" s="13"/>
      <c r="I896" s="13"/>
      <c r="J896" s="13"/>
      <c r="K896" s="13"/>
    </row>
    <row r="897" spans="1:11" s="16" customFormat="1" ht="15" x14ac:dyDescent="0.25">
      <c r="A897" s="3" t="s">
        <v>7</v>
      </c>
      <c r="B897" s="3" t="s">
        <v>636</v>
      </c>
      <c r="C897" s="14" t="s">
        <v>202</v>
      </c>
      <c r="D897" s="15" t="s">
        <v>203</v>
      </c>
      <c r="G897" s="1">
        <v>5026107.879999999</v>
      </c>
      <c r="H897" s="1">
        <v>15819202.83</v>
      </c>
      <c r="I897" s="1">
        <v>0</v>
      </c>
      <c r="J897" s="1">
        <v>313.51000000000931</v>
      </c>
      <c r="K897" s="1">
        <v>15819516.34</v>
      </c>
    </row>
    <row r="898" spans="1:11" x14ac:dyDescent="0.2">
      <c r="A898" s="3" t="s">
        <v>7</v>
      </c>
      <c r="B898" s="3" t="s">
        <v>636</v>
      </c>
      <c r="C898" s="6" t="s">
        <v>202</v>
      </c>
      <c r="D898" s="6" t="s">
        <v>698</v>
      </c>
      <c r="E898" s="17"/>
      <c r="F898" s="17">
        <v>622.4</v>
      </c>
      <c r="G898" s="8">
        <v>8075.3661311053975</v>
      </c>
      <c r="H898" s="8">
        <v>25416.456989074552</v>
      </c>
      <c r="I898" s="8">
        <v>0</v>
      </c>
      <c r="J898" s="8">
        <v>0.5037114395887039</v>
      </c>
      <c r="K898" s="8">
        <v>25416.960700514141</v>
      </c>
    </row>
    <row r="899" spans="1:11" x14ac:dyDescent="0.2">
      <c r="A899" s="3" t="s">
        <v>7</v>
      </c>
      <c r="B899" s="3" t="s">
        <v>636</v>
      </c>
      <c r="C899" s="6" t="s">
        <v>202</v>
      </c>
      <c r="D899" s="6" t="s">
        <v>699</v>
      </c>
      <c r="E899" s="17"/>
      <c r="F899" s="17">
        <v>617</v>
      </c>
      <c r="G899" s="8">
        <v>8146.0419448946495</v>
      </c>
      <c r="H899" s="8">
        <v>25638.902479740682</v>
      </c>
      <c r="I899" s="8">
        <v>0</v>
      </c>
      <c r="J899" s="8">
        <v>0.50811993517019338</v>
      </c>
      <c r="K899" s="8">
        <v>25639.410599675852</v>
      </c>
    </row>
    <row r="900" spans="1:11" s="19" customFormat="1" x14ac:dyDescent="0.2">
      <c r="A900" s="3" t="s">
        <v>7</v>
      </c>
      <c r="B900" s="3" t="s">
        <v>636</v>
      </c>
      <c r="C900" s="17" t="s">
        <v>201</v>
      </c>
      <c r="D900" s="2" t="s">
        <v>200</v>
      </c>
      <c r="E900" s="17"/>
      <c r="G900" s="18">
        <v>31.772194427321843</v>
      </c>
      <c r="H900" s="18">
        <v>100</v>
      </c>
      <c r="I900" s="18"/>
      <c r="J900" s="18"/>
      <c r="K900" s="18"/>
    </row>
    <row r="901" spans="1:11" x14ac:dyDescent="0.2">
      <c r="A901" s="3" t="s">
        <v>7</v>
      </c>
      <c r="B901" s="3" t="s">
        <v>636</v>
      </c>
      <c r="C901" s="6"/>
      <c r="D901" s="6"/>
      <c r="E901" s="17"/>
      <c r="G901" s="8"/>
      <c r="H901" s="8"/>
      <c r="I901" s="8"/>
      <c r="J901" s="8"/>
      <c r="K901" s="8"/>
    </row>
    <row r="902" spans="1:11" x14ac:dyDescent="0.2">
      <c r="A902" s="11" t="s">
        <v>48</v>
      </c>
      <c r="B902" s="11" t="s">
        <v>637</v>
      </c>
      <c r="C902" s="12"/>
      <c r="D902" s="7" t="s">
        <v>261</v>
      </c>
      <c r="E902" s="20" t="s">
        <v>260</v>
      </c>
      <c r="G902" s="13"/>
      <c r="H902" s="13"/>
      <c r="I902" s="13"/>
      <c r="J902" s="13"/>
      <c r="K902" s="13"/>
    </row>
    <row r="903" spans="1:11" s="16" customFormat="1" ht="15" x14ac:dyDescent="0.25">
      <c r="A903" s="3" t="s">
        <v>48</v>
      </c>
      <c r="B903" s="3" t="s">
        <v>637</v>
      </c>
      <c r="C903" s="14" t="s">
        <v>202</v>
      </c>
      <c r="D903" s="15" t="s">
        <v>203</v>
      </c>
      <c r="G903" s="1">
        <v>810325.45</v>
      </c>
      <c r="H903" s="1">
        <v>3039747.64</v>
      </c>
      <c r="I903" s="1">
        <v>0</v>
      </c>
      <c r="J903" s="1">
        <v>0</v>
      </c>
      <c r="K903" s="1">
        <v>3039747.64</v>
      </c>
    </row>
    <row r="904" spans="1:11" x14ac:dyDescent="0.2">
      <c r="A904" s="3" t="s">
        <v>48</v>
      </c>
      <c r="B904" s="3" t="s">
        <v>637</v>
      </c>
      <c r="C904" s="6" t="s">
        <v>202</v>
      </c>
      <c r="D904" s="6" t="s">
        <v>698</v>
      </c>
      <c r="E904" s="17"/>
      <c r="F904" s="17">
        <v>86</v>
      </c>
      <c r="G904" s="8">
        <v>9422.388953488371</v>
      </c>
      <c r="H904" s="8">
        <v>35345.902790697677</v>
      </c>
      <c r="I904" s="8">
        <v>0</v>
      </c>
      <c r="J904" s="8">
        <v>0</v>
      </c>
      <c r="K904" s="8">
        <v>35345.902790697677</v>
      </c>
    </row>
    <row r="905" spans="1:11" x14ac:dyDescent="0.2">
      <c r="A905" s="3" t="s">
        <v>48</v>
      </c>
      <c r="B905" s="3" t="s">
        <v>637</v>
      </c>
      <c r="C905" s="6" t="s">
        <v>202</v>
      </c>
      <c r="D905" s="6" t="s">
        <v>699</v>
      </c>
      <c r="E905" s="17"/>
      <c r="F905" s="17">
        <v>86</v>
      </c>
      <c r="G905" s="8">
        <v>9422.388953488371</v>
      </c>
      <c r="H905" s="8">
        <v>35345.902790697677</v>
      </c>
      <c r="I905" s="8">
        <v>0</v>
      </c>
      <c r="J905" s="8">
        <v>0</v>
      </c>
      <c r="K905" s="8">
        <v>35345.902790697677</v>
      </c>
    </row>
    <row r="906" spans="1:11" s="19" customFormat="1" x14ac:dyDescent="0.2">
      <c r="A906" s="3" t="s">
        <v>48</v>
      </c>
      <c r="B906" s="3" t="s">
        <v>637</v>
      </c>
      <c r="C906" s="17" t="s">
        <v>201</v>
      </c>
      <c r="D906" s="2" t="s">
        <v>200</v>
      </c>
      <c r="E906" s="17"/>
      <c r="G906" s="18">
        <v>26.657655370364886</v>
      </c>
      <c r="H906" s="18">
        <v>100</v>
      </c>
      <c r="I906" s="18"/>
      <c r="J906" s="18"/>
      <c r="K906" s="18"/>
    </row>
    <row r="907" spans="1:11" x14ac:dyDescent="0.2">
      <c r="A907" s="3" t="s">
        <v>48</v>
      </c>
      <c r="B907" s="3" t="s">
        <v>637</v>
      </c>
      <c r="C907" s="6"/>
      <c r="D907" s="6"/>
      <c r="E907" s="17"/>
      <c r="G907" s="8"/>
      <c r="H907" s="8"/>
      <c r="I907" s="8"/>
      <c r="J907" s="8"/>
      <c r="K907" s="8"/>
    </row>
    <row r="908" spans="1:11" x14ac:dyDescent="0.2">
      <c r="A908" s="11" t="s">
        <v>42</v>
      </c>
      <c r="B908" s="11" t="s">
        <v>638</v>
      </c>
      <c r="C908" s="12"/>
      <c r="D908" s="7" t="s">
        <v>258</v>
      </c>
      <c r="E908" s="20" t="s">
        <v>259</v>
      </c>
      <c r="G908" s="13"/>
      <c r="H908" s="13"/>
      <c r="I908" s="13"/>
      <c r="J908" s="13"/>
      <c r="K908" s="13"/>
    </row>
    <row r="909" spans="1:11" s="16" customFormat="1" ht="15" x14ac:dyDescent="0.25">
      <c r="A909" s="3" t="s">
        <v>42</v>
      </c>
      <c r="B909" s="3" t="s">
        <v>638</v>
      </c>
      <c r="C909" s="14" t="s">
        <v>202</v>
      </c>
      <c r="D909" s="15" t="s">
        <v>203</v>
      </c>
      <c r="G909" s="1">
        <v>873253.64999999991</v>
      </c>
      <c r="H909" s="1">
        <v>20083830</v>
      </c>
      <c r="I909" s="1">
        <v>2050629.6</v>
      </c>
      <c r="J909" s="1">
        <v>0</v>
      </c>
      <c r="K909" s="1">
        <v>22134459.600000001</v>
      </c>
    </row>
    <row r="910" spans="1:11" x14ac:dyDescent="0.2">
      <c r="A910" s="3" t="s">
        <v>42</v>
      </c>
      <c r="B910" s="3" t="s">
        <v>638</v>
      </c>
      <c r="C910" s="6" t="s">
        <v>202</v>
      </c>
      <c r="D910" s="6" t="s">
        <v>698</v>
      </c>
      <c r="E910" s="17"/>
      <c r="F910" s="17">
        <v>905.3</v>
      </c>
      <c r="G910" s="8">
        <v>964.60140284988393</v>
      </c>
      <c r="H910" s="8">
        <v>22184.723296144926</v>
      </c>
      <c r="I910" s="8">
        <v>2265.138186236607</v>
      </c>
      <c r="J910" s="8">
        <v>0</v>
      </c>
      <c r="K910" s="8">
        <v>24449.861482381533</v>
      </c>
    </row>
    <row r="911" spans="1:11" x14ac:dyDescent="0.2">
      <c r="A911" s="3" t="s">
        <v>42</v>
      </c>
      <c r="B911" s="3" t="s">
        <v>638</v>
      </c>
      <c r="C911" s="6" t="s">
        <v>202</v>
      </c>
      <c r="D911" s="6" t="s">
        <v>699</v>
      </c>
      <c r="E911" s="17"/>
      <c r="F911" s="17">
        <v>876</v>
      </c>
      <c r="G911" s="8">
        <v>996.86489726027389</v>
      </c>
      <c r="H911" s="8">
        <v>22926.746575342466</v>
      </c>
      <c r="I911" s="8">
        <v>2340.9013698630138</v>
      </c>
      <c r="J911" s="8">
        <v>0</v>
      </c>
      <c r="K911" s="8">
        <v>25267.647945205481</v>
      </c>
    </row>
    <row r="912" spans="1:11" s="19" customFormat="1" x14ac:dyDescent="0.2">
      <c r="A912" s="3" t="s">
        <v>42</v>
      </c>
      <c r="B912" s="3" t="s">
        <v>638</v>
      </c>
      <c r="C912" s="17" t="s">
        <v>201</v>
      </c>
      <c r="D912" s="2" t="s">
        <v>200</v>
      </c>
      <c r="E912" s="17"/>
      <c r="G912" s="18">
        <v>4.3480434259800038</v>
      </c>
      <c r="H912" s="18">
        <v>100</v>
      </c>
      <c r="I912" s="18"/>
      <c r="J912" s="18"/>
      <c r="K912" s="18"/>
    </row>
    <row r="913" spans="1:11" x14ac:dyDescent="0.2">
      <c r="A913" s="3" t="s">
        <v>42</v>
      </c>
      <c r="B913" s="3" t="s">
        <v>638</v>
      </c>
      <c r="C913" s="6"/>
      <c r="D913" s="6"/>
      <c r="E913" s="17"/>
      <c r="G913" s="8"/>
      <c r="H913" s="8"/>
      <c r="I913" s="8"/>
      <c r="J913" s="8"/>
      <c r="K913" s="8"/>
    </row>
    <row r="914" spans="1:11" x14ac:dyDescent="0.2">
      <c r="A914" s="11" t="s">
        <v>129</v>
      </c>
      <c r="B914" s="11" t="s">
        <v>639</v>
      </c>
      <c r="C914" s="12"/>
      <c r="D914" s="7" t="s">
        <v>258</v>
      </c>
      <c r="E914" s="20" t="s">
        <v>257</v>
      </c>
      <c r="G914" s="13"/>
      <c r="H914" s="13"/>
      <c r="I914" s="13"/>
      <c r="J914" s="13"/>
      <c r="K914" s="13"/>
    </row>
    <row r="915" spans="1:11" s="16" customFormat="1" ht="15" x14ac:dyDescent="0.25">
      <c r="A915" s="3" t="s">
        <v>129</v>
      </c>
      <c r="B915" s="3" t="s">
        <v>639</v>
      </c>
      <c r="C915" s="14" t="s">
        <v>202</v>
      </c>
      <c r="D915" s="15" t="s">
        <v>203</v>
      </c>
      <c r="G915" s="1">
        <v>474518.81</v>
      </c>
      <c r="H915" s="1">
        <v>4710826.92</v>
      </c>
      <c r="I915" s="1">
        <v>0</v>
      </c>
      <c r="J915" s="1">
        <v>0</v>
      </c>
      <c r="K915" s="1">
        <v>4710826.92</v>
      </c>
    </row>
    <row r="916" spans="1:11" x14ac:dyDescent="0.2">
      <c r="A916" s="3" t="s">
        <v>129</v>
      </c>
      <c r="B916" s="3" t="s">
        <v>639</v>
      </c>
      <c r="C916" s="6" t="s">
        <v>202</v>
      </c>
      <c r="D916" s="6" t="s">
        <v>698</v>
      </c>
      <c r="E916" s="17"/>
      <c r="F916" s="17">
        <v>191.3</v>
      </c>
      <c r="G916" s="8">
        <v>2480.4956089911134</v>
      </c>
      <c r="H916" s="8">
        <v>24625.336748562466</v>
      </c>
      <c r="I916" s="8">
        <v>0</v>
      </c>
      <c r="J916" s="8">
        <v>0</v>
      </c>
      <c r="K916" s="8">
        <v>24625.336748562466</v>
      </c>
    </row>
    <row r="917" spans="1:11" x14ac:dyDescent="0.2">
      <c r="A917" s="3" t="s">
        <v>129</v>
      </c>
      <c r="B917" s="3" t="s">
        <v>639</v>
      </c>
      <c r="C917" s="6" t="s">
        <v>202</v>
      </c>
      <c r="D917" s="6" t="s">
        <v>699</v>
      </c>
      <c r="E917" s="17"/>
      <c r="F917" s="17">
        <v>199</v>
      </c>
      <c r="G917" s="8">
        <v>2384.5166331658293</v>
      </c>
      <c r="H917" s="8">
        <v>23672.497085427134</v>
      </c>
      <c r="I917" s="8">
        <v>0</v>
      </c>
      <c r="J917" s="8">
        <v>0</v>
      </c>
      <c r="K917" s="8">
        <v>23672.497085427134</v>
      </c>
    </row>
    <row r="918" spans="1:11" s="19" customFormat="1" x14ac:dyDescent="0.2">
      <c r="A918" s="3" t="s">
        <v>129</v>
      </c>
      <c r="B918" s="3" t="s">
        <v>639</v>
      </c>
      <c r="C918" s="17" t="s">
        <v>201</v>
      </c>
      <c r="D918" s="2" t="s">
        <v>200</v>
      </c>
      <c r="E918" s="17"/>
      <c r="G918" s="18">
        <v>10.072940867035719</v>
      </c>
      <c r="H918" s="18">
        <v>100</v>
      </c>
      <c r="I918" s="18"/>
      <c r="J918" s="18"/>
      <c r="K918" s="18"/>
    </row>
    <row r="919" spans="1:11" x14ac:dyDescent="0.2">
      <c r="A919" s="3" t="s">
        <v>129</v>
      </c>
      <c r="B919" s="3" t="s">
        <v>639</v>
      </c>
      <c r="C919" s="6"/>
      <c r="D919" s="6"/>
      <c r="E919" s="17"/>
      <c r="G919" s="8"/>
      <c r="H919" s="8"/>
      <c r="I919" s="8"/>
      <c r="J919" s="8"/>
      <c r="K919" s="8"/>
    </row>
    <row r="920" spans="1:11" x14ac:dyDescent="0.2">
      <c r="A920" s="11" t="s">
        <v>79</v>
      </c>
      <c r="B920" s="11" t="s">
        <v>640</v>
      </c>
      <c r="C920" s="12"/>
      <c r="D920" s="7" t="s">
        <v>255</v>
      </c>
      <c r="E920" s="20" t="s">
        <v>256</v>
      </c>
      <c r="G920" s="13"/>
      <c r="H920" s="13"/>
      <c r="I920" s="13"/>
      <c r="J920" s="13"/>
      <c r="K920" s="13"/>
    </row>
    <row r="921" spans="1:11" s="16" customFormat="1" ht="15" x14ac:dyDescent="0.25">
      <c r="A921" s="3" t="s">
        <v>79</v>
      </c>
      <c r="B921" s="3" t="s">
        <v>640</v>
      </c>
      <c r="C921" s="14" t="s">
        <v>202</v>
      </c>
      <c r="D921" s="15" t="s">
        <v>203</v>
      </c>
      <c r="G921" s="1">
        <v>779680.4</v>
      </c>
      <c r="H921" s="1">
        <v>16362523.630000001</v>
      </c>
      <c r="I921" s="1">
        <v>0</v>
      </c>
      <c r="J921" s="1">
        <v>6677379</v>
      </c>
      <c r="K921" s="1">
        <v>23039902.630000003</v>
      </c>
    </row>
    <row r="922" spans="1:11" x14ac:dyDescent="0.2">
      <c r="A922" s="3" t="s">
        <v>79</v>
      </c>
      <c r="B922" s="3" t="s">
        <v>640</v>
      </c>
      <c r="C922" s="6" t="s">
        <v>202</v>
      </c>
      <c r="D922" s="6" t="s">
        <v>698</v>
      </c>
      <c r="E922" s="17"/>
      <c r="F922" s="17">
        <v>789.2</v>
      </c>
      <c r="G922" s="8">
        <v>987.93765838824118</v>
      </c>
      <c r="H922" s="8">
        <v>20733.05072225038</v>
      </c>
      <c r="I922" s="8">
        <v>0</v>
      </c>
      <c r="J922" s="8">
        <v>8460.9465281297507</v>
      </c>
      <c r="K922" s="8">
        <v>29193.997250380133</v>
      </c>
    </row>
    <row r="923" spans="1:11" x14ac:dyDescent="0.2">
      <c r="A923" s="3" t="s">
        <v>79</v>
      </c>
      <c r="B923" s="3" t="s">
        <v>640</v>
      </c>
      <c r="C923" s="6" t="s">
        <v>202</v>
      </c>
      <c r="D923" s="6" t="s">
        <v>699</v>
      </c>
      <c r="E923" s="17"/>
      <c r="F923" s="17">
        <v>775</v>
      </c>
      <c r="G923" s="8">
        <v>1006.0392258064517</v>
      </c>
      <c r="H923" s="8">
        <v>21112.933716129035</v>
      </c>
      <c r="I923" s="8">
        <v>0</v>
      </c>
      <c r="J923" s="8">
        <v>8615.9729032258056</v>
      </c>
      <c r="K923" s="8">
        <v>29728.906619354842</v>
      </c>
    </row>
    <row r="924" spans="1:11" s="19" customFormat="1" x14ac:dyDescent="0.2">
      <c r="A924" s="3" t="s">
        <v>79</v>
      </c>
      <c r="B924" s="3" t="s">
        <v>640</v>
      </c>
      <c r="C924" s="17" t="s">
        <v>201</v>
      </c>
      <c r="D924" s="2" t="s">
        <v>200</v>
      </c>
      <c r="E924" s="17"/>
      <c r="G924" s="18">
        <v>4.765037579964063</v>
      </c>
      <c r="H924" s="18">
        <v>100</v>
      </c>
      <c r="I924" s="18"/>
      <c r="J924" s="18"/>
      <c r="K924" s="18"/>
    </row>
    <row r="925" spans="1:11" x14ac:dyDescent="0.2">
      <c r="A925" s="3" t="s">
        <v>79</v>
      </c>
      <c r="B925" s="3" t="s">
        <v>640</v>
      </c>
      <c r="C925" s="6"/>
      <c r="D925" s="6"/>
      <c r="E925" s="17"/>
      <c r="G925" s="8"/>
      <c r="H925" s="8"/>
      <c r="I925" s="8"/>
      <c r="J925" s="8"/>
      <c r="K925" s="8"/>
    </row>
    <row r="926" spans="1:11" x14ac:dyDescent="0.2">
      <c r="A926" s="11" t="s">
        <v>138</v>
      </c>
      <c r="B926" s="11" t="s">
        <v>641</v>
      </c>
      <c r="C926" s="12"/>
      <c r="D926" s="7" t="s">
        <v>255</v>
      </c>
      <c r="E926" s="20" t="s">
        <v>714</v>
      </c>
      <c r="G926" s="13"/>
      <c r="H926" s="13"/>
      <c r="I926" s="13"/>
      <c r="J926" s="13"/>
      <c r="K926" s="13"/>
    </row>
    <row r="927" spans="1:11" s="16" customFormat="1" ht="15" x14ac:dyDescent="0.25">
      <c r="A927" s="3" t="s">
        <v>138</v>
      </c>
      <c r="B927" s="3" t="s">
        <v>641</v>
      </c>
      <c r="C927" s="14" t="s">
        <v>202</v>
      </c>
      <c r="D927" s="15" t="s">
        <v>203</v>
      </c>
      <c r="G927" s="1">
        <v>362042.81</v>
      </c>
      <c r="H927" s="1">
        <v>3545845.2300000004</v>
      </c>
      <c r="I927" s="1">
        <v>0</v>
      </c>
      <c r="J927" s="1">
        <v>0</v>
      </c>
      <c r="K927" s="1">
        <v>3545845.2300000004</v>
      </c>
    </row>
    <row r="928" spans="1:11" x14ac:dyDescent="0.2">
      <c r="A928" s="3" t="s">
        <v>138</v>
      </c>
      <c r="B928" s="3" t="s">
        <v>641</v>
      </c>
      <c r="C928" s="6" t="s">
        <v>202</v>
      </c>
      <c r="D928" s="6" t="s">
        <v>698</v>
      </c>
      <c r="E928" s="17"/>
      <c r="F928" s="17">
        <v>142.6</v>
      </c>
      <c r="G928" s="8">
        <v>2538.8696353436185</v>
      </c>
      <c r="H928" s="8">
        <v>24865.674824684436</v>
      </c>
      <c r="I928" s="8">
        <v>0</v>
      </c>
      <c r="J928" s="8">
        <v>0</v>
      </c>
      <c r="K928" s="8">
        <v>24865.674824684436</v>
      </c>
    </row>
    <row r="929" spans="1:11" x14ac:dyDescent="0.2">
      <c r="A929" s="3" t="s">
        <v>138</v>
      </c>
      <c r="B929" s="3" t="s">
        <v>641</v>
      </c>
      <c r="C929" s="6" t="s">
        <v>202</v>
      </c>
      <c r="D929" s="6" t="s">
        <v>699</v>
      </c>
      <c r="E929" s="17"/>
      <c r="F929" s="17">
        <v>133</v>
      </c>
      <c r="G929" s="8">
        <v>2722.1263909774434</v>
      </c>
      <c r="H929" s="8">
        <v>26660.490451127822</v>
      </c>
      <c r="I929" s="8">
        <v>0</v>
      </c>
      <c r="J929" s="8">
        <v>0</v>
      </c>
      <c r="K929" s="8">
        <v>26660.490451127822</v>
      </c>
    </row>
    <row r="930" spans="1:11" s="19" customFormat="1" x14ac:dyDescent="0.2">
      <c r="A930" s="3" t="s">
        <v>138</v>
      </c>
      <c r="B930" s="3" t="s">
        <v>641</v>
      </c>
      <c r="C930" s="17" t="s">
        <v>201</v>
      </c>
      <c r="D930" s="2" t="s">
        <v>200</v>
      </c>
      <c r="E930" s="17"/>
      <c r="G930" s="18">
        <v>10.210338763150132</v>
      </c>
      <c r="H930" s="18">
        <v>100</v>
      </c>
      <c r="I930" s="18"/>
      <c r="J930" s="18"/>
      <c r="K930" s="18"/>
    </row>
    <row r="931" spans="1:11" x14ac:dyDescent="0.2">
      <c r="A931" s="3" t="s">
        <v>138</v>
      </c>
      <c r="B931" s="3" t="s">
        <v>641</v>
      </c>
      <c r="C931" s="6"/>
      <c r="D931" s="6"/>
      <c r="E931" s="17"/>
      <c r="G931" s="8"/>
      <c r="H931" s="8"/>
      <c r="I931" s="8"/>
      <c r="J931" s="8"/>
      <c r="K931" s="8"/>
    </row>
    <row r="932" spans="1:11" x14ac:dyDescent="0.2">
      <c r="A932" s="11" t="s">
        <v>18</v>
      </c>
      <c r="B932" s="11" t="s">
        <v>642</v>
      </c>
      <c r="C932" s="12"/>
      <c r="D932" s="7" t="s">
        <v>254</v>
      </c>
      <c r="E932" s="20" t="s">
        <v>253</v>
      </c>
      <c r="G932" s="13"/>
      <c r="H932" s="13"/>
      <c r="I932" s="13"/>
      <c r="J932" s="13"/>
      <c r="K932" s="13"/>
    </row>
    <row r="933" spans="1:11" s="16" customFormat="1" ht="15" x14ac:dyDescent="0.25">
      <c r="A933" s="3" t="s">
        <v>18</v>
      </c>
      <c r="B933" s="3" t="s">
        <v>642</v>
      </c>
      <c r="C933" s="14" t="s">
        <v>202</v>
      </c>
      <c r="D933" s="15" t="s">
        <v>203</v>
      </c>
      <c r="G933" s="1">
        <v>4980207.8100000005</v>
      </c>
      <c r="H933" s="1">
        <v>67119384.079999983</v>
      </c>
      <c r="I933" s="1">
        <v>0</v>
      </c>
      <c r="J933" s="1">
        <v>0</v>
      </c>
      <c r="K933" s="1">
        <v>67119384.079999983</v>
      </c>
    </row>
    <row r="934" spans="1:11" x14ac:dyDescent="0.2">
      <c r="A934" s="3" t="s">
        <v>18</v>
      </c>
      <c r="B934" s="3" t="s">
        <v>642</v>
      </c>
      <c r="C934" s="6" t="s">
        <v>202</v>
      </c>
      <c r="D934" s="6" t="s">
        <v>698</v>
      </c>
      <c r="E934" s="17"/>
      <c r="F934" s="17">
        <v>3541</v>
      </c>
      <c r="G934" s="8">
        <v>1406.4410646709971</v>
      </c>
      <c r="H934" s="8">
        <v>18954.92349053939</v>
      </c>
      <c r="I934" s="8">
        <v>0</v>
      </c>
      <c r="J934" s="8">
        <v>0</v>
      </c>
      <c r="K934" s="8">
        <v>18954.92349053939</v>
      </c>
    </row>
    <row r="935" spans="1:11" x14ac:dyDescent="0.2">
      <c r="A935" s="3" t="s">
        <v>18</v>
      </c>
      <c r="B935" s="3" t="s">
        <v>642</v>
      </c>
      <c r="C935" s="6" t="s">
        <v>202</v>
      </c>
      <c r="D935" s="6" t="s">
        <v>699</v>
      </c>
      <c r="E935" s="17"/>
      <c r="F935" s="17">
        <v>3620</v>
      </c>
      <c r="G935" s="8">
        <v>1375.7480138121548</v>
      </c>
      <c r="H935" s="8">
        <v>18541.266320441984</v>
      </c>
      <c r="I935" s="8">
        <v>0</v>
      </c>
      <c r="J935" s="8">
        <v>0</v>
      </c>
      <c r="K935" s="8">
        <v>18541.266320441984</v>
      </c>
    </row>
    <row r="936" spans="1:11" s="19" customFormat="1" x14ac:dyDescent="0.2">
      <c r="A936" s="3" t="s">
        <v>18</v>
      </c>
      <c r="B936" s="3" t="s">
        <v>642</v>
      </c>
      <c r="C936" s="17" t="s">
        <v>201</v>
      </c>
      <c r="D936" s="2" t="s">
        <v>200</v>
      </c>
      <c r="E936" s="17"/>
      <c r="G936" s="18">
        <v>7.419924777712593</v>
      </c>
      <c r="H936" s="18">
        <v>100</v>
      </c>
      <c r="I936" s="18"/>
      <c r="J936" s="18"/>
      <c r="K936" s="18"/>
    </row>
    <row r="937" spans="1:11" x14ac:dyDescent="0.2">
      <c r="A937" s="3" t="s">
        <v>18</v>
      </c>
      <c r="B937" s="3" t="s">
        <v>642</v>
      </c>
      <c r="C937" s="6"/>
      <c r="D937" s="6"/>
      <c r="E937" s="17"/>
      <c r="G937" s="8"/>
      <c r="H937" s="8"/>
      <c r="I937" s="8"/>
      <c r="J937" s="8"/>
      <c r="K937" s="8"/>
    </row>
    <row r="938" spans="1:11" x14ac:dyDescent="0.2">
      <c r="A938" s="11" t="s">
        <v>81</v>
      </c>
      <c r="B938" s="11" t="s">
        <v>643</v>
      </c>
      <c r="C938" s="12"/>
      <c r="D938" s="7" t="s">
        <v>251</v>
      </c>
      <c r="E938" s="20" t="s">
        <v>252</v>
      </c>
      <c r="G938" s="13"/>
      <c r="H938" s="13"/>
      <c r="I938" s="13"/>
      <c r="J938" s="13"/>
      <c r="K938" s="13"/>
    </row>
    <row r="939" spans="1:11" s="16" customFormat="1" ht="15" x14ac:dyDescent="0.25">
      <c r="A939" s="3" t="s">
        <v>81</v>
      </c>
      <c r="B939" s="3" t="s">
        <v>643</v>
      </c>
      <c r="C939" s="14" t="s">
        <v>202</v>
      </c>
      <c r="D939" s="15" t="s">
        <v>203</v>
      </c>
      <c r="G939" s="1">
        <v>2882402.48</v>
      </c>
      <c r="H939" s="1">
        <v>10042260.85</v>
      </c>
      <c r="I939" s="1">
        <v>0</v>
      </c>
      <c r="J939" s="1">
        <v>0</v>
      </c>
      <c r="K939" s="1">
        <v>10042260.85</v>
      </c>
    </row>
    <row r="940" spans="1:11" x14ac:dyDescent="0.2">
      <c r="A940" s="3" t="s">
        <v>81</v>
      </c>
      <c r="B940" s="3" t="s">
        <v>643</v>
      </c>
      <c r="C940" s="6" t="s">
        <v>202</v>
      </c>
      <c r="D940" s="6" t="s">
        <v>698</v>
      </c>
      <c r="E940" s="17"/>
      <c r="F940" s="17">
        <v>347</v>
      </c>
      <c r="G940" s="8">
        <v>8306.6353890489918</v>
      </c>
      <c r="H940" s="8">
        <v>28940.232997118153</v>
      </c>
      <c r="I940" s="8">
        <v>0</v>
      </c>
      <c r="J940" s="8">
        <v>0</v>
      </c>
      <c r="K940" s="8">
        <v>28940.232997118153</v>
      </c>
    </row>
    <row r="941" spans="1:11" x14ac:dyDescent="0.2">
      <c r="A941" s="3" t="s">
        <v>81</v>
      </c>
      <c r="B941" s="3" t="s">
        <v>643</v>
      </c>
      <c r="C941" s="6" t="s">
        <v>202</v>
      </c>
      <c r="D941" s="6" t="s">
        <v>699</v>
      </c>
      <c r="E941" s="17"/>
      <c r="F941" s="17">
        <v>352</v>
      </c>
      <c r="G941" s="8">
        <v>8188.6434090909088</v>
      </c>
      <c r="H941" s="8">
        <v>28529.150142045455</v>
      </c>
      <c r="I941" s="8">
        <v>0</v>
      </c>
      <c r="J941" s="8">
        <v>0</v>
      </c>
      <c r="K941" s="8">
        <v>28529.150142045455</v>
      </c>
    </row>
    <row r="942" spans="1:11" s="19" customFormat="1" x14ac:dyDescent="0.2">
      <c r="A942" s="3" t="s">
        <v>81</v>
      </c>
      <c r="B942" s="3" t="s">
        <v>643</v>
      </c>
      <c r="C942" s="17" t="s">
        <v>201</v>
      </c>
      <c r="D942" s="2" t="s">
        <v>200</v>
      </c>
      <c r="E942" s="17"/>
      <c r="G942" s="18">
        <v>28.702724645914767</v>
      </c>
      <c r="H942" s="18">
        <v>100</v>
      </c>
      <c r="I942" s="18"/>
      <c r="J942" s="18"/>
      <c r="K942" s="18"/>
    </row>
    <row r="943" spans="1:11" x14ac:dyDescent="0.2">
      <c r="A943" s="3" t="s">
        <v>81</v>
      </c>
      <c r="B943" s="3" t="s">
        <v>643</v>
      </c>
      <c r="C943" s="6"/>
      <c r="D943" s="6"/>
      <c r="E943" s="17"/>
      <c r="G943" s="8"/>
      <c r="H943" s="8"/>
      <c r="I943" s="8"/>
      <c r="J943" s="8"/>
      <c r="K943" s="8"/>
    </row>
    <row r="944" spans="1:11" x14ac:dyDescent="0.2">
      <c r="A944" s="11" t="s">
        <v>176</v>
      </c>
      <c r="B944" s="11" t="s">
        <v>644</v>
      </c>
      <c r="C944" s="12"/>
      <c r="D944" s="7" t="s">
        <v>251</v>
      </c>
      <c r="E944" s="20" t="s">
        <v>250</v>
      </c>
      <c r="G944" s="13"/>
      <c r="H944" s="13"/>
      <c r="I944" s="13"/>
      <c r="J944" s="13"/>
      <c r="K944" s="13"/>
    </row>
    <row r="945" spans="1:11" s="16" customFormat="1" ht="15" x14ac:dyDescent="0.25">
      <c r="A945" s="3" t="s">
        <v>176</v>
      </c>
      <c r="B945" s="3" t="s">
        <v>644</v>
      </c>
      <c r="C945" s="14" t="s">
        <v>202</v>
      </c>
      <c r="D945" s="15" t="s">
        <v>203</v>
      </c>
      <c r="G945" s="1">
        <v>3202881.07</v>
      </c>
      <c r="H945" s="1">
        <v>30187206.559999999</v>
      </c>
      <c r="I945" s="1">
        <v>0</v>
      </c>
      <c r="J945" s="1">
        <v>0</v>
      </c>
      <c r="K945" s="1">
        <v>30187206.559999999</v>
      </c>
    </row>
    <row r="946" spans="1:11" x14ac:dyDescent="0.2">
      <c r="A946" s="3" t="s">
        <v>176</v>
      </c>
      <c r="B946" s="3" t="s">
        <v>644</v>
      </c>
      <c r="C946" s="6" t="s">
        <v>202</v>
      </c>
      <c r="D946" s="6" t="s">
        <v>698</v>
      </c>
      <c r="E946" s="17"/>
      <c r="F946" s="17">
        <v>2106.3000000000002</v>
      </c>
      <c r="G946" s="8">
        <v>1520.6196030954752</v>
      </c>
      <c r="H946" s="8">
        <v>14331.864672648719</v>
      </c>
      <c r="I946" s="8">
        <v>0</v>
      </c>
      <c r="J946" s="8">
        <v>0</v>
      </c>
      <c r="K946" s="8">
        <v>14331.864672648719</v>
      </c>
    </row>
    <row r="947" spans="1:11" x14ac:dyDescent="0.2">
      <c r="A947" s="3" t="s">
        <v>176</v>
      </c>
      <c r="B947" s="3" t="s">
        <v>644</v>
      </c>
      <c r="C947" s="6" t="s">
        <v>202</v>
      </c>
      <c r="D947" s="6" t="s">
        <v>699</v>
      </c>
      <c r="E947" s="17"/>
      <c r="F947" s="17">
        <v>1832</v>
      </c>
      <c r="G947" s="8">
        <v>1748.2975272925764</v>
      </c>
      <c r="H947" s="8">
        <v>16477.732838427946</v>
      </c>
      <c r="I947" s="8">
        <v>0</v>
      </c>
      <c r="J947" s="8">
        <v>0</v>
      </c>
      <c r="K947" s="8">
        <v>16477.732838427946</v>
      </c>
    </row>
    <row r="948" spans="1:11" s="19" customFormat="1" x14ac:dyDescent="0.2">
      <c r="A948" s="3" t="s">
        <v>176</v>
      </c>
      <c r="B948" s="3" t="s">
        <v>644</v>
      </c>
      <c r="C948" s="17" t="s">
        <v>201</v>
      </c>
      <c r="D948" s="2" t="s">
        <v>200</v>
      </c>
      <c r="E948" s="17"/>
      <c r="G948" s="18">
        <v>10.610061131804175</v>
      </c>
      <c r="H948" s="18">
        <v>100</v>
      </c>
      <c r="I948" s="18"/>
      <c r="J948" s="18"/>
      <c r="K948" s="18"/>
    </row>
    <row r="949" spans="1:11" x14ac:dyDescent="0.2">
      <c r="A949" s="3" t="s">
        <v>176</v>
      </c>
      <c r="B949" s="3" t="s">
        <v>644</v>
      </c>
      <c r="C949" s="6"/>
      <c r="D949" s="6"/>
      <c r="E949" s="17"/>
      <c r="G949" s="8"/>
      <c r="H949" s="8"/>
      <c r="I949" s="8"/>
      <c r="J949" s="8"/>
      <c r="K949" s="8"/>
    </row>
    <row r="950" spans="1:11" x14ac:dyDescent="0.2">
      <c r="A950" s="11" t="s">
        <v>162</v>
      </c>
      <c r="B950" s="11" t="s">
        <v>645</v>
      </c>
      <c r="C950" s="12"/>
      <c r="D950" s="7" t="s">
        <v>245</v>
      </c>
      <c r="E950" s="20" t="s">
        <v>249</v>
      </c>
      <c r="G950" s="13"/>
      <c r="H950" s="13"/>
      <c r="I950" s="13"/>
      <c r="J950" s="13"/>
      <c r="K950" s="13"/>
    </row>
    <row r="951" spans="1:11" s="16" customFormat="1" ht="15" x14ac:dyDescent="0.25">
      <c r="A951" s="3" t="s">
        <v>162</v>
      </c>
      <c r="B951" s="3" t="s">
        <v>645</v>
      </c>
      <c r="C951" s="14" t="s">
        <v>202</v>
      </c>
      <c r="D951" s="15" t="s">
        <v>203</v>
      </c>
      <c r="G951" s="1">
        <v>684922.95000000019</v>
      </c>
      <c r="H951" s="1">
        <v>6607455.120000001</v>
      </c>
      <c r="I951" s="1">
        <v>0</v>
      </c>
      <c r="J951" s="1">
        <v>0</v>
      </c>
      <c r="K951" s="1">
        <v>6607455.120000001</v>
      </c>
    </row>
    <row r="952" spans="1:11" x14ac:dyDescent="0.2">
      <c r="A952" s="3" t="s">
        <v>162</v>
      </c>
      <c r="B952" s="3" t="s">
        <v>645</v>
      </c>
      <c r="C952" s="6" t="s">
        <v>202</v>
      </c>
      <c r="D952" s="6" t="s">
        <v>698</v>
      </c>
      <c r="E952" s="17"/>
      <c r="F952" s="17">
        <v>416</v>
      </c>
      <c r="G952" s="8">
        <v>1646.4493990384619</v>
      </c>
      <c r="H952" s="8">
        <v>15883.30557692308</v>
      </c>
      <c r="I952" s="8">
        <v>0</v>
      </c>
      <c r="J952" s="8">
        <v>0</v>
      </c>
      <c r="K952" s="8">
        <v>15883.30557692308</v>
      </c>
    </row>
    <row r="953" spans="1:11" x14ac:dyDescent="0.2">
      <c r="A953" s="3" t="s">
        <v>162</v>
      </c>
      <c r="B953" s="3" t="s">
        <v>645</v>
      </c>
      <c r="C953" s="6" t="s">
        <v>202</v>
      </c>
      <c r="D953" s="6" t="s">
        <v>699</v>
      </c>
      <c r="E953" s="17"/>
      <c r="F953" s="17">
        <v>411</v>
      </c>
      <c r="G953" s="8">
        <v>1666.4791970802924</v>
      </c>
      <c r="H953" s="8">
        <v>16076.533138686134</v>
      </c>
      <c r="I953" s="8">
        <v>0</v>
      </c>
      <c r="J953" s="8">
        <v>0</v>
      </c>
      <c r="K953" s="8">
        <v>16076.533138686134</v>
      </c>
    </row>
    <row r="954" spans="1:11" s="19" customFormat="1" x14ac:dyDescent="0.2">
      <c r="A954" s="3" t="s">
        <v>162</v>
      </c>
      <c r="B954" s="3" t="s">
        <v>645</v>
      </c>
      <c r="C954" s="17" t="s">
        <v>201</v>
      </c>
      <c r="D954" s="2" t="s">
        <v>200</v>
      </c>
      <c r="E954" s="17"/>
      <c r="G954" s="18">
        <v>10.36591149785971</v>
      </c>
      <c r="H954" s="18">
        <v>100</v>
      </c>
      <c r="I954" s="18"/>
      <c r="J954" s="18"/>
      <c r="K954" s="18"/>
    </row>
    <row r="955" spans="1:11" x14ac:dyDescent="0.2">
      <c r="A955" s="3" t="s">
        <v>162</v>
      </c>
      <c r="B955" s="3" t="s">
        <v>645</v>
      </c>
      <c r="C955" s="6"/>
      <c r="D955" s="6"/>
      <c r="E955" s="17"/>
      <c r="G955" s="8"/>
      <c r="H955" s="8"/>
      <c r="I955" s="8"/>
      <c r="J955" s="8"/>
      <c r="K955" s="8"/>
    </row>
    <row r="956" spans="1:11" x14ac:dyDescent="0.2">
      <c r="A956" s="11" t="s">
        <v>92</v>
      </c>
      <c r="B956" s="11" t="s">
        <v>646</v>
      </c>
      <c r="C956" s="12"/>
      <c r="D956" s="7" t="s">
        <v>245</v>
      </c>
      <c r="E956" s="20" t="s">
        <v>248</v>
      </c>
      <c r="G956" s="13"/>
      <c r="H956" s="13"/>
      <c r="I956" s="13"/>
      <c r="J956" s="13"/>
      <c r="K956" s="13"/>
    </row>
    <row r="957" spans="1:11" s="16" customFormat="1" ht="15" x14ac:dyDescent="0.25">
      <c r="A957" s="3" t="s">
        <v>92</v>
      </c>
      <c r="B957" s="3" t="s">
        <v>646</v>
      </c>
      <c r="C957" s="14" t="s">
        <v>202</v>
      </c>
      <c r="D957" s="15" t="s">
        <v>203</v>
      </c>
      <c r="G957" s="1">
        <v>173468.08000000002</v>
      </c>
      <c r="H957" s="1">
        <v>2560969.4499999997</v>
      </c>
      <c r="I957" s="1">
        <v>0</v>
      </c>
      <c r="J957" s="1">
        <v>0</v>
      </c>
      <c r="K957" s="1">
        <v>2560969.4499999997</v>
      </c>
    </row>
    <row r="958" spans="1:11" x14ac:dyDescent="0.2">
      <c r="A958" s="3" t="s">
        <v>92</v>
      </c>
      <c r="B958" s="3" t="s">
        <v>646</v>
      </c>
      <c r="C958" s="6" t="s">
        <v>202</v>
      </c>
      <c r="D958" s="6" t="s">
        <v>698</v>
      </c>
      <c r="E958" s="17"/>
      <c r="F958" s="17">
        <v>101.3</v>
      </c>
      <c r="G958" s="8">
        <v>1712.4193484698917</v>
      </c>
      <c r="H958" s="8">
        <v>25281.040967423494</v>
      </c>
      <c r="I958" s="8">
        <v>0</v>
      </c>
      <c r="J958" s="8">
        <v>0</v>
      </c>
      <c r="K958" s="8">
        <v>25281.040967423494</v>
      </c>
    </row>
    <row r="959" spans="1:11" x14ac:dyDescent="0.2">
      <c r="A959" s="3" t="s">
        <v>92</v>
      </c>
      <c r="B959" s="3" t="s">
        <v>646</v>
      </c>
      <c r="C959" s="6" t="s">
        <v>202</v>
      </c>
      <c r="D959" s="6" t="s">
        <v>699</v>
      </c>
      <c r="E959" s="17"/>
      <c r="F959" s="17">
        <v>101</v>
      </c>
      <c r="G959" s="8">
        <v>1717.5057425742575</v>
      </c>
      <c r="H959" s="8">
        <v>25356.133168316828</v>
      </c>
      <c r="I959" s="8">
        <v>0</v>
      </c>
      <c r="J959" s="8">
        <v>0</v>
      </c>
      <c r="K959" s="8">
        <v>25356.133168316828</v>
      </c>
    </row>
    <row r="960" spans="1:11" s="19" customFormat="1" x14ac:dyDescent="0.2">
      <c r="A960" s="3" t="s">
        <v>92</v>
      </c>
      <c r="B960" s="3" t="s">
        <v>646</v>
      </c>
      <c r="C960" s="17" t="s">
        <v>201</v>
      </c>
      <c r="D960" s="2" t="s">
        <v>200</v>
      </c>
      <c r="E960" s="17"/>
      <c r="G960" s="18">
        <v>6.7735317967186219</v>
      </c>
      <c r="H960" s="18">
        <v>100</v>
      </c>
      <c r="I960" s="18"/>
      <c r="J960" s="18"/>
      <c r="K960" s="18"/>
    </row>
    <row r="961" spans="1:11" x14ac:dyDescent="0.2">
      <c r="A961" s="3" t="s">
        <v>92</v>
      </c>
      <c r="B961" s="3" t="s">
        <v>646</v>
      </c>
      <c r="C961" s="6"/>
      <c r="D961" s="6"/>
      <c r="E961" s="17"/>
      <c r="G961" s="8"/>
      <c r="H961" s="8"/>
      <c r="I961" s="8"/>
      <c r="J961" s="8"/>
      <c r="K961" s="8"/>
    </row>
    <row r="962" spans="1:11" x14ac:dyDescent="0.2">
      <c r="A962" s="11" t="s">
        <v>194</v>
      </c>
      <c r="B962" s="11" t="s">
        <v>647</v>
      </c>
      <c r="C962" s="12"/>
      <c r="D962" s="7" t="s">
        <v>245</v>
      </c>
      <c r="E962" s="20" t="s">
        <v>247</v>
      </c>
      <c r="G962" s="13"/>
      <c r="H962" s="13"/>
      <c r="I962" s="13"/>
      <c r="J962" s="13"/>
      <c r="K962" s="13"/>
    </row>
    <row r="963" spans="1:11" s="16" customFormat="1" ht="15" x14ac:dyDescent="0.25">
      <c r="A963" s="3" t="s">
        <v>194</v>
      </c>
      <c r="B963" s="3" t="s">
        <v>647</v>
      </c>
      <c r="C963" s="14" t="s">
        <v>202</v>
      </c>
      <c r="D963" s="15" t="s">
        <v>203</v>
      </c>
      <c r="G963" s="1">
        <v>275297.03999999998</v>
      </c>
      <c r="H963" s="1">
        <v>4138289.3000000003</v>
      </c>
      <c r="I963" s="1">
        <v>0</v>
      </c>
      <c r="J963" s="1">
        <v>0</v>
      </c>
      <c r="K963" s="1">
        <v>4138289.3000000003</v>
      </c>
    </row>
    <row r="964" spans="1:11" x14ac:dyDescent="0.2">
      <c r="A964" s="3" t="s">
        <v>194</v>
      </c>
      <c r="B964" s="3" t="s">
        <v>647</v>
      </c>
      <c r="C964" s="6" t="s">
        <v>202</v>
      </c>
      <c r="D964" s="6" t="s">
        <v>698</v>
      </c>
      <c r="E964" s="17"/>
      <c r="F964" s="17">
        <v>217.7</v>
      </c>
      <c r="G964" s="8">
        <v>1264.5706936150666</v>
      </c>
      <c r="H964" s="8">
        <v>19009.13780431787</v>
      </c>
      <c r="I964" s="8">
        <v>0</v>
      </c>
      <c r="J964" s="8">
        <v>0</v>
      </c>
      <c r="K964" s="8">
        <v>19009.13780431787</v>
      </c>
    </row>
    <row r="965" spans="1:11" x14ac:dyDescent="0.2">
      <c r="A965" s="3" t="s">
        <v>194</v>
      </c>
      <c r="B965" s="3" t="s">
        <v>647</v>
      </c>
      <c r="C965" s="6" t="s">
        <v>202</v>
      </c>
      <c r="D965" s="6" t="s">
        <v>699</v>
      </c>
      <c r="E965" s="17"/>
      <c r="F965" s="17">
        <v>211</v>
      </c>
      <c r="G965" s="8">
        <v>1304.7253080568719</v>
      </c>
      <c r="H965" s="8">
        <v>19612.745497630334</v>
      </c>
      <c r="I965" s="8">
        <v>0</v>
      </c>
      <c r="J965" s="8">
        <v>0</v>
      </c>
      <c r="K965" s="8">
        <v>19612.745497630334</v>
      </c>
    </row>
    <row r="966" spans="1:11" s="19" customFormat="1" x14ac:dyDescent="0.2">
      <c r="A966" s="3" t="s">
        <v>194</v>
      </c>
      <c r="B966" s="3" t="s">
        <v>647</v>
      </c>
      <c r="C966" s="17" t="s">
        <v>201</v>
      </c>
      <c r="D966" s="2" t="s">
        <v>200</v>
      </c>
      <c r="E966" s="17"/>
      <c r="G966" s="18">
        <v>6.6524358265624386</v>
      </c>
      <c r="H966" s="18">
        <v>100</v>
      </c>
      <c r="I966" s="18"/>
      <c r="J966" s="18"/>
      <c r="K966" s="18"/>
    </row>
    <row r="967" spans="1:11" x14ac:dyDescent="0.2">
      <c r="A967" s="3" t="s">
        <v>194</v>
      </c>
      <c r="B967" s="3" t="s">
        <v>647</v>
      </c>
      <c r="C967" s="6"/>
      <c r="D967" s="6"/>
      <c r="E967" s="17"/>
      <c r="G967" s="8"/>
      <c r="H967" s="8"/>
      <c r="I967" s="8"/>
      <c r="J967" s="8"/>
      <c r="K967" s="8"/>
    </row>
    <row r="968" spans="1:11" x14ac:dyDescent="0.2">
      <c r="A968" s="11" t="s">
        <v>180</v>
      </c>
      <c r="B968" s="11" t="s">
        <v>648</v>
      </c>
      <c r="C968" s="12"/>
      <c r="D968" s="7" t="s">
        <v>245</v>
      </c>
      <c r="E968" s="20" t="s">
        <v>246</v>
      </c>
      <c r="G968" s="13"/>
      <c r="H968" s="13"/>
      <c r="I968" s="13"/>
      <c r="J968" s="13"/>
      <c r="K968" s="13"/>
    </row>
    <row r="969" spans="1:11" s="16" customFormat="1" ht="15" x14ac:dyDescent="0.25">
      <c r="A969" s="3" t="s">
        <v>180</v>
      </c>
      <c r="B969" s="3" t="s">
        <v>648</v>
      </c>
      <c r="C969" s="14" t="s">
        <v>202</v>
      </c>
      <c r="D969" s="15" t="s">
        <v>203</v>
      </c>
      <c r="G969" s="1">
        <v>352822.91000000003</v>
      </c>
      <c r="H969" s="1">
        <v>2754902.5300000003</v>
      </c>
      <c r="I969" s="1">
        <v>0</v>
      </c>
      <c r="J969" s="1">
        <v>0</v>
      </c>
      <c r="K969" s="1">
        <v>2754902.5300000003</v>
      </c>
    </row>
    <row r="970" spans="1:11" x14ac:dyDescent="0.2">
      <c r="A970" s="3" t="s">
        <v>180</v>
      </c>
      <c r="B970" s="3" t="s">
        <v>648</v>
      </c>
      <c r="C970" s="6" t="s">
        <v>202</v>
      </c>
      <c r="D970" s="6" t="s">
        <v>698</v>
      </c>
      <c r="E970" s="17"/>
      <c r="F970" s="17">
        <v>132</v>
      </c>
      <c r="G970" s="8">
        <v>2672.9008333333336</v>
      </c>
      <c r="H970" s="8">
        <v>20870.473712121213</v>
      </c>
      <c r="I970" s="8">
        <v>0</v>
      </c>
      <c r="J970" s="8">
        <v>0</v>
      </c>
      <c r="K970" s="8">
        <v>20870.473712121213</v>
      </c>
    </row>
    <row r="971" spans="1:11" x14ac:dyDescent="0.2">
      <c r="A971" s="3" t="s">
        <v>180</v>
      </c>
      <c r="B971" s="3" t="s">
        <v>648</v>
      </c>
      <c r="C971" s="6" t="s">
        <v>202</v>
      </c>
      <c r="D971" s="6" t="s">
        <v>699</v>
      </c>
      <c r="E971" s="17"/>
      <c r="F971" s="17">
        <v>125</v>
      </c>
      <c r="G971" s="8">
        <v>2822.5832800000003</v>
      </c>
      <c r="H971" s="8">
        <v>22039.220240000002</v>
      </c>
      <c r="I971" s="8">
        <v>0</v>
      </c>
      <c r="J971" s="8">
        <v>0</v>
      </c>
      <c r="K971" s="8">
        <v>22039.220240000002</v>
      </c>
    </row>
    <row r="972" spans="1:11" s="19" customFormat="1" x14ac:dyDescent="0.2">
      <c r="A972" s="3" t="s">
        <v>180</v>
      </c>
      <c r="B972" s="3" t="s">
        <v>648</v>
      </c>
      <c r="C972" s="17" t="s">
        <v>201</v>
      </c>
      <c r="D972" s="2" t="s">
        <v>200</v>
      </c>
      <c r="E972" s="17"/>
      <c r="G972" s="18">
        <v>12.80709230754527</v>
      </c>
      <c r="H972" s="18">
        <v>100</v>
      </c>
      <c r="I972" s="18"/>
      <c r="J972" s="18"/>
      <c r="K972" s="18"/>
    </row>
    <row r="973" spans="1:11" x14ac:dyDescent="0.2">
      <c r="A973" s="3" t="s">
        <v>180</v>
      </c>
      <c r="B973" s="3" t="s">
        <v>648</v>
      </c>
      <c r="C973" s="6"/>
      <c r="D973" s="6"/>
      <c r="E973" s="17"/>
      <c r="G973" s="8"/>
      <c r="H973" s="8"/>
      <c r="I973" s="8"/>
      <c r="J973" s="8"/>
      <c r="K973" s="8"/>
    </row>
    <row r="974" spans="1:11" x14ac:dyDescent="0.2">
      <c r="A974" s="11" t="s">
        <v>131</v>
      </c>
      <c r="B974" s="11" t="s">
        <v>649</v>
      </c>
      <c r="C974" s="12"/>
      <c r="D974" s="7" t="s">
        <v>245</v>
      </c>
      <c r="E974" s="20" t="s">
        <v>244</v>
      </c>
      <c r="G974" s="13"/>
      <c r="H974" s="13"/>
      <c r="I974" s="13"/>
      <c r="J974" s="13"/>
      <c r="K974" s="13"/>
    </row>
    <row r="975" spans="1:11" s="16" customFormat="1" ht="15" x14ac:dyDescent="0.25">
      <c r="A975" s="3" t="s">
        <v>131</v>
      </c>
      <c r="B975" s="3" t="s">
        <v>649</v>
      </c>
      <c r="C975" s="14" t="s">
        <v>202</v>
      </c>
      <c r="D975" s="15" t="s">
        <v>203</v>
      </c>
      <c r="G975" s="1">
        <v>278161.81000000006</v>
      </c>
      <c r="H975" s="1">
        <v>2385004.71</v>
      </c>
      <c r="I975" s="1">
        <v>0</v>
      </c>
      <c r="J975" s="1">
        <v>0</v>
      </c>
      <c r="K975" s="1">
        <v>2385004.71</v>
      </c>
    </row>
    <row r="976" spans="1:11" x14ac:dyDescent="0.2">
      <c r="A976" s="3" t="s">
        <v>131</v>
      </c>
      <c r="B976" s="3" t="s">
        <v>649</v>
      </c>
      <c r="C976" s="6" t="s">
        <v>202</v>
      </c>
      <c r="D976" s="6" t="s">
        <v>698</v>
      </c>
      <c r="E976" s="17"/>
      <c r="F976" s="17">
        <v>84</v>
      </c>
      <c r="G976" s="8">
        <v>3311.4501190476199</v>
      </c>
      <c r="H976" s="8">
        <v>28392.913214285712</v>
      </c>
      <c r="I976" s="8">
        <v>0</v>
      </c>
      <c r="J976" s="8">
        <v>0</v>
      </c>
      <c r="K976" s="8">
        <v>28392.913214285712</v>
      </c>
    </row>
    <row r="977" spans="1:11" x14ac:dyDescent="0.2">
      <c r="A977" s="3" t="s">
        <v>131</v>
      </c>
      <c r="B977" s="3" t="s">
        <v>649</v>
      </c>
      <c r="C977" s="6" t="s">
        <v>202</v>
      </c>
      <c r="D977" s="6" t="s">
        <v>699</v>
      </c>
      <c r="E977" s="17"/>
      <c r="F977" s="17">
        <v>72</v>
      </c>
      <c r="G977" s="8">
        <v>3863.3584722222231</v>
      </c>
      <c r="H977" s="8">
        <v>33125.065416666665</v>
      </c>
      <c r="I977" s="8">
        <v>0</v>
      </c>
      <c r="J977" s="8">
        <v>0</v>
      </c>
      <c r="K977" s="8">
        <v>33125.065416666665</v>
      </c>
    </row>
    <row r="978" spans="1:11" s="19" customFormat="1" x14ac:dyDescent="0.2">
      <c r="A978" s="3" t="s">
        <v>131</v>
      </c>
      <c r="B978" s="3" t="s">
        <v>649</v>
      </c>
      <c r="C978" s="17" t="s">
        <v>201</v>
      </c>
      <c r="D978" s="2" t="s">
        <v>200</v>
      </c>
      <c r="E978" s="17"/>
      <c r="G978" s="18">
        <v>11.662945940261899</v>
      </c>
      <c r="H978" s="18">
        <v>100</v>
      </c>
      <c r="I978" s="18"/>
      <c r="J978" s="18"/>
      <c r="K978" s="18"/>
    </row>
    <row r="979" spans="1:11" x14ac:dyDescent="0.2">
      <c r="A979" s="3" t="s">
        <v>131</v>
      </c>
      <c r="B979" s="3" t="s">
        <v>649</v>
      </c>
      <c r="C979" s="6"/>
      <c r="D979" s="6"/>
      <c r="E979" s="17"/>
      <c r="G979" s="8"/>
      <c r="H979" s="8"/>
      <c r="I979" s="8"/>
      <c r="J979" s="8"/>
      <c r="K979" s="8"/>
    </row>
    <row r="980" spans="1:11" x14ac:dyDescent="0.2">
      <c r="A980" s="11" t="s">
        <v>190</v>
      </c>
      <c r="B980" s="11" t="s">
        <v>650</v>
      </c>
      <c r="C980" s="12"/>
      <c r="D980" s="7" t="s">
        <v>234</v>
      </c>
      <c r="E980" s="20" t="s">
        <v>243</v>
      </c>
      <c r="G980" s="13"/>
      <c r="H980" s="13"/>
      <c r="I980" s="13"/>
      <c r="J980" s="13"/>
      <c r="K980" s="13"/>
    </row>
    <row r="981" spans="1:11" s="16" customFormat="1" ht="15" x14ac:dyDescent="0.25">
      <c r="A981" s="3" t="s">
        <v>190</v>
      </c>
      <c r="B981" s="3" t="s">
        <v>650</v>
      </c>
      <c r="C981" s="14" t="s">
        <v>202</v>
      </c>
      <c r="D981" s="15" t="s">
        <v>203</v>
      </c>
      <c r="G981" s="1">
        <v>2826516.06</v>
      </c>
      <c r="H981" s="1">
        <v>33758878.68</v>
      </c>
      <c r="I981" s="1">
        <v>0</v>
      </c>
      <c r="J981" s="1">
        <v>0</v>
      </c>
      <c r="K981" s="1">
        <v>33758878.68</v>
      </c>
    </row>
    <row r="982" spans="1:11" x14ac:dyDescent="0.2">
      <c r="A982" s="3" t="s">
        <v>190</v>
      </c>
      <c r="B982" s="3" t="s">
        <v>650</v>
      </c>
      <c r="C982" s="6" t="s">
        <v>202</v>
      </c>
      <c r="D982" s="6" t="s">
        <v>698</v>
      </c>
      <c r="E982" s="17"/>
      <c r="F982" s="17">
        <v>1869.7</v>
      </c>
      <c r="G982" s="8">
        <v>1511.7484409263518</v>
      </c>
      <c r="H982" s="8">
        <v>18055.772947531688</v>
      </c>
      <c r="I982" s="8">
        <v>0</v>
      </c>
      <c r="J982" s="8">
        <v>0</v>
      </c>
      <c r="K982" s="8">
        <v>18055.772947531688</v>
      </c>
    </row>
    <row r="983" spans="1:11" x14ac:dyDescent="0.2">
      <c r="A983" s="3" t="s">
        <v>190</v>
      </c>
      <c r="B983" s="3" t="s">
        <v>650</v>
      </c>
      <c r="C983" s="6" t="s">
        <v>202</v>
      </c>
      <c r="D983" s="6" t="s">
        <v>699</v>
      </c>
      <c r="E983" s="17"/>
      <c r="F983" s="17">
        <v>1892</v>
      </c>
      <c r="G983" s="8">
        <v>1493.9302642706132</v>
      </c>
      <c r="H983" s="8">
        <v>17842.959133192388</v>
      </c>
      <c r="I983" s="8">
        <v>0</v>
      </c>
      <c r="J983" s="8">
        <v>0</v>
      </c>
      <c r="K983" s="8">
        <v>17842.959133192388</v>
      </c>
    </row>
    <row r="984" spans="1:11" s="19" customFormat="1" x14ac:dyDescent="0.2">
      <c r="A984" s="3" t="s">
        <v>190</v>
      </c>
      <c r="B984" s="3" t="s">
        <v>650</v>
      </c>
      <c r="C984" s="17" t="s">
        <v>201</v>
      </c>
      <c r="D984" s="2" t="s">
        <v>200</v>
      </c>
      <c r="E984" s="17"/>
      <c r="G984" s="18">
        <v>8.3726597876443449</v>
      </c>
      <c r="H984" s="18">
        <v>100</v>
      </c>
      <c r="I984" s="18"/>
      <c r="J984" s="18"/>
      <c r="K984" s="18"/>
    </row>
    <row r="985" spans="1:11" x14ac:dyDescent="0.2">
      <c r="A985" s="3" t="s">
        <v>190</v>
      </c>
      <c r="B985" s="3" t="s">
        <v>650</v>
      </c>
      <c r="C985" s="6"/>
      <c r="D985" s="6"/>
      <c r="E985" s="17"/>
      <c r="G985" s="8"/>
      <c r="H985" s="8"/>
      <c r="I985" s="8"/>
      <c r="J985" s="8"/>
      <c r="K985" s="8"/>
    </row>
    <row r="986" spans="1:11" x14ac:dyDescent="0.2">
      <c r="A986" s="11" t="s">
        <v>111</v>
      </c>
      <c r="B986" s="11" t="s">
        <v>651</v>
      </c>
      <c r="C986" s="12"/>
      <c r="D986" s="7" t="s">
        <v>234</v>
      </c>
      <c r="E986" s="20" t="s">
        <v>242</v>
      </c>
      <c r="G986" s="13"/>
      <c r="H986" s="13"/>
      <c r="I986" s="13"/>
      <c r="J986" s="13"/>
      <c r="K986" s="13"/>
    </row>
    <row r="987" spans="1:11" s="16" customFormat="1" ht="15" x14ac:dyDescent="0.25">
      <c r="A987" s="3" t="s">
        <v>111</v>
      </c>
      <c r="B987" s="3" t="s">
        <v>651</v>
      </c>
      <c r="C987" s="14" t="s">
        <v>202</v>
      </c>
      <c r="D987" s="15" t="s">
        <v>203</v>
      </c>
      <c r="G987" s="1">
        <v>1770718.8499999999</v>
      </c>
      <c r="H987" s="1">
        <v>34956474.710000001</v>
      </c>
      <c r="I987" s="1">
        <v>0</v>
      </c>
      <c r="J987" s="1">
        <v>0</v>
      </c>
      <c r="K987" s="1">
        <v>34956474.710000001</v>
      </c>
    </row>
    <row r="988" spans="1:11" x14ac:dyDescent="0.2">
      <c r="A988" s="3" t="s">
        <v>111</v>
      </c>
      <c r="B988" s="3" t="s">
        <v>651</v>
      </c>
      <c r="C988" s="6" t="s">
        <v>202</v>
      </c>
      <c r="D988" s="6" t="s">
        <v>698</v>
      </c>
      <c r="E988" s="17"/>
      <c r="F988" s="17">
        <v>2049.5</v>
      </c>
      <c r="G988" s="8">
        <v>863.97601854110746</v>
      </c>
      <c r="H988" s="8">
        <v>17056.098907050502</v>
      </c>
      <c r="I988" s="8">
        <v>0</v>
      </c>
      <c r="J988" s="8">
        <v>0</v>
      </c>
      <c r="K988" s="8">
        <v>17056.098907050502</v>
      </c>
    </row>
    <row r="989" spans="1:11" x14ac:dyDescent="0.2">
      <c r="A989" s="3" t="s">
        <v>111</v>
      </c>
      <c r="B989" s="3" t="s">
        <v>651</v>
      </c>
      <c r="C989" s="6" t="s">
        <v>202</v>
      </c>
      <c r="D989" s="6" t="s">
        <v>699</v>
      </c>
      <c r="E989" s="17"/>
      <c r="F989" s="17">
        <v>1994</v>
      </c>
      <c r="G989" s="8">
        <v>888.0234954864593</v>
      </c>
      <c r="H989" s="8">
        <v>17530.8298445336</v>
      </c>
      <c r="I989" s="8">
        <v>0</v>
      </c>
      <c r="J989" s="8">
        <v>0</v>
      </c>
      <c r="K989" s="8">
        <v>17530.8298445336</v>
      </c>
    </row>
    <row r="990" spans="1:11" s="19" customFormat="1" x14ac:dyDescent="0.2">
      <c r="A990" s="3" t="s">
        <v>111</v>
      </c>
      <c r="B990" s="3" t="s">
        <v>651</v>
      </c>
      <c r="C990" s="17" t="s">
        <v>201</v>
      </c>
      <c r="D990" s="2" t="s">
        <v>200</v>
      </c>
      <c r="E990" s="17"/>
      <c r="G990" s="18">
        <v>5.0654960624317482</v>
      </c>
      <c r="H990" s="18">
        <v>100</v>
      </c>
      <c r="I990" s="18"/>
      <c r="J990" s="18"/>
      <c r="K990" s="18"/>
    </row>
    <row r="991" spans="1:11" x14ac:dyDescent="0.2">
      <c r="A991" s="3" t="s">
        <v>111</v>
      </c>
      <c r="B991" s="3" t="s">
        <v>651</v>
      </c>
      <c r="C991" s="6"/>
      <c r="D991" s="6"/>
      <c r="E991" s="17"/>
      <c r="G991" s="8"/>
      <c r="H991" s="8"/>
      <c r="I991" s="8"/>
      <c r="J991" s="8"/>
      <c r="K991" s="8"/>
    </row>
    <row r="992" spans="1:11" x14ac:dyDescent="0.2">
      <c r="A992" s="11" t="s">
        <v>87</v>
      </c>
      <c r="B992" s="11" t="s">
        <v>652</v>
      </c>
      <c r="C992" s="12"/>
      <c r="D992" s="7" t="s">
        <v>234</v>
      </c>
      <c r="E992" s="20" t="s">
        <v>715</v>
      </c>
      <c r="G992" s="13"/>
      <c r="H992" s="13"/>
      <c r="I992" s="13"/>
      <c r="J992" s="13"/>
      <c r="K992" s="13"/>
    </row>
    <row r="993" spans="1:11" s="16" customFormat="1" ht="15" x14ac:dyDescent="0.25">
      <c r="A993" s="3" t="s">
        <v>87</v>
      </c>
      <c r="B993" s="3" t="s">
        <v>652</v>
      </c>
      <c r="C993" s="14" t="s">
        <v>202</v>
      </c>
      <c r="D993" s="15" t="s">
        <v>203</v>
      </c>
      <c r="G993" s="1">
        <v>4817635.7699999996</v>
      </c>
      <c r="H993" s="1">
        <v>43040199.480000004</v>
      </c>
      <c r="I993" s="1">
        <v>0</v>
      </c>
      <c r="J993" s="1">
        <v>3904.0200000000186</v>
      </c>
      <c r="K993" s="1">
        <v>43044103.500000007</v>
      </c>
    </row>
    <row r="994" spans="1:11" x14ac:dyDescent="0.2">
      <c r="A994" s="3" t="s">
        <v>87</v>
      </c>
      <c r="B994" s="3" t="s">
        <v>652</v>
      </c>
      <c r="C994" s="6" t="s">
        <v>202</v>
      </c>
      <c r="D994" s="6" t="s">
        <v>698</v>
      </c>
      <c r="E994" s="17"/>
      <c r="F994" s="17">
        <v>2573.5</v>
      </c>
      <c r="G994" s="8">
        <v>1872.0170079658051</v>
      </c>
      <c r="H994" s="8">
        <v>16724.382933747816</v>
      </c>
      <c r="I994" s="8">
        <v>0</v>
      </c>
      <c r="J994" s="8">
        <v>1.5170079658053308</v>
      </c>
      <c r="K994" s="8">
        <v>16725.899941713622</v>
      </c>
    </row>
    <row r="995" spans="1:11" x14ac:dyDescent="0.2">
      <c r="A995" s="3" t="s">
        <v>87</v>
      </c>
      <c r="B995" s="3" t="s">
        <v>652</v>
      </c>
      <c r="C995" s="6" t="s">
        <v>202</v>
      </c>
      <c r="D995" s="6" t="s">
        <v>699</v>
      </c>
      <c r="E995" s="17"/>
      <c r="F995" s="17">
        <v>2693</v>
      </c>
      <c r="G995" s="8">
        <v>1788.9475566282954</v>
      </c>
      <c r="H995" s="8">
        <v>15982.250085406611</v>
      </c>
      <c r="I995" s="8">
        <v>0</v>
      </c>
      <c r="J995" s="8">
        <v>1.4496917935388112</v>
      </c>
      <c r="K995" s="8">
        <v>15983.69977720015</v>
      </c>
    </row>
    <row r="996" spans="1:11" s="19" customFormat="1" x14ac:dyDescent="0.2">
      <c r="A996" s="3" t="s">
        <v>87</v>
      </c>
      <c r="B996" s="3" t="s">
        <v>652</v>
      </c>
      <c r="C996" s="17" t="s">
        <v>201</v>
      </c>
      <c r="D996" s="2" t="s">
        <v>200</v>
      </c>
      <c r="E996" s="17"/>
      <c r="G996" s="18">
        <v>11.193339780496759</v>
      </c>
      <c r="H996" s="18">
        <v>100</v>
      </c>
      <c r="I996" s="18"/>
      <c r="J996" s="18"/>
      <c r="K996" s="18"/>
    </row>
    <row r="997" spans="1:11" x14ac:dyDescent="0.2">
      <c r="A997" s="3" t="s">
        <v>87</v>
      </c>
      <c r="B997" s="3" t="s">
        <v>652</v>
      </c>
      <c r="C997" s="6"/>
      <c r="D997" s="6"/>
      <c r="E997" s="17"/>
      <c r="G997" s="8"/>
      <c r="H997" s="8"/>
      <c r="I997" s="8"/>
      <c r="J997" s="8"/>
      <c r="K997" s="8"/>
    </row>
    <row r="998" spans="1:11" x14ac:dyDescent="0.2">
      <c r="A998" s="11" t="s">
        <v>23</v>
      </c>
      <c r="B998" s="11" t="s">
        <v>653</v>
      </c>
      <c r="C998" s="12"/>
      <c r="D998" s="7" t="s">
        <v>234</v>
      </c>
      <c r="E998" s="20" t="s">
        <v>241</v>
      </c>
      <c r="G998" s="13"/>
      <c r="H998" s="13"/>
      <c r="I998" s="13"/>
      <c r="J998" s="13"/>
      <c r="K998" s="13"/>
    </row>
    <row r="999" spans="1:11" s="16" customFormat="1" ht="15" x14ac:dyDescent="0.25">
      <c r="A999" s="3" t="s">
        <v>23</v>
      </c>
      <c r="B999" s="3" t="s">
        <v>653</v>
      </c>
      <c r="C999" s="14" t="s">
        <v>202</v>
      </c>
      <c r="D999" s="15" t="s">
        <v>203</v>
      </c>
      <c r="G999" s="1">
        <v>7498898.4300000016</v>
      </c>
      <c r="H999" s="1">
        <v>108013868.99000001</v>
      </c>
      <c r="I999" s="1">
        <v>0</v>
      </c>
      <c r="J999" s="1">
        <v>7529425.9999999981</v>
      </c>
      <c r="K999" s="1">
        <v>115543294.99000001</v>
      </c>
    </row>
    <row r="1000" spans="1:11" x14ac:dyDescent="0.2">
      <c r="A1000" s="3" t="s">
        <v>23</v>
      </c>
      <c r="B1000" s="3" t="s">
        <v>653</v>
      </c>
      <c r="C1000" s="6" t="s">
        <v>202</v>
      </c>
      <c r="D1000" s="6" t="s">
        <v>698</v>
      </c>
      <c r="E1000" s="17"/>
      <c r="F1000" s="17">
        <v>7929</v>
      </c>
      <c r="G1000" s="8">
        <v>945.75588724933812</v>
      </c>
      <c r="H1000" s="8">
        <v>13622.634504981714</v>
      </c>
      <c r="I1000" s="8">
        <v>0</v>
      </c>
      <c r="J1000" s="8">
        <v>949.60600327910174</v>
      </c>
      <c r="K1000" s="8">
        <v>14572.240508260817</v>
      </c>
    </row>
    <row r="1001" spans="1:11" x14ac:dyDescent="0.2">
      <c r="A1001" s="3" t="s">
        <v>23</v>
      </c>
      <c r="B1001" s="3" t="s">
        <v>653</v>
      </c>
      <c r="C1001" s="6" t="s">
        <v>202</v>
      </c>
      <c r="D1001" s="6" t="s">
        <v>699</v>
      </c>
      <c r="E1001" s="17"/>
      <c r="F1001" s="17">
        <v>8104</v>
      </c>
      <c r="G1001" s="8">
        <v>925.33297507403768</v>
      </c>
      <c r="H1001" s="8">
        <v>13328.463596989142</v>
      </c>
      <c r="I1001" s="8">
        <v>0</v>
      </c>
      <c r="J1001" s="8">
        <v>929.09995064165821</v>
      </c>
      <c r="K1001" s="8">
        <v>14257.563547630802</v>
      </c>
    </row>
    <row r="1002" spans="1:11" s="19" customFormat="1" x14ac:dyDescent="0.2">
      <c r="A1002" s="3" t="s">
        <v>23</v>
      </c>
      <c r="B1002" s="3" t="s">
        <v>653</v>
      </c>
      <c r="C1002" s="17" t="s">
        <v>201</v>
      </c>
      <c r="D1002" s="2" t="s">
        <v>200</v>
      </c>
      <c r="E1002" s="17"/>
      <c r="G1002" s="18">
        <v>6.9425329359271952</v>
      </c>
      <c r="H1002" s="18">
        <v>100</v>
      </c>
      <c r="I1002" s="18"/>
      <c r="J1002" s="18"/>
      <c r="K1002" s="18"/>
    </row>
    <row r="1003" spans="1:11" x14ac:dyDescent="0.2">
      <c r="A1003" s="3" t="s">
        <v>23</v>
      </c>
      <c r="B1003" s="3" t="s">
        <v>653</v>
      </c>
      <c r="C1003" s="6"/>
      <c r="D1003" s="6"/>
      <c r="E1003" s="17"/>
      <c r="G1003" s="8"/>
      <c r="H1003" s="8"/>
      <c r="I1003" s="8"/>
      <c r="J1003" s="8"/>
      <c r="K1003" s="8"/>
    </row>
    <row r="1004" spans="1:11" x14ac:dyDescent="0.2">
      <c r="A1004" s="11" t="s">
        <v>31</v>
      </c>
      <c r="B1004" s="11" t="s">
        <v>654</v>
      </c>
      <c r="C1004" s="12"/>
      <c r="D1004" s="7" t="s">
        <v>234</v>
      </c>
      <c r="E1004" s="20" t="s">
        <v>240</v>
      </c>
      <c r="G1004" s="13"/>
      <c r="H1004" s="13"/>
      <c r="I1004" s="13"/>
      <c r="J1004" s="13"/>
      <c r="K1004" s="13"/>
    </row>
    <row r="1005" spans="1:11" s="16" customFormat="1" ht="15" x14ac:dyDescent="0.25">
      <c r="A1005" s="3" t="s">
        <v>31</v>
      </c>
      <c r="B1005" s="3" t="s">
        <v>654</v>
      </c>
      <c r="C1005" s="14" t="s">
        <v>202</v>
      </c>
      <c r="D1005" s="15" t="s">
        <v>203</v>
      </c>
      <c r="G1005" s="1">
        <v>5178853.0699999994</v>
      </c>
      <c r="H1005" s="1">
        <v>67476551.879999995</v>
      </c>
      <c r="I1005" s="1">
        <v>0</v>
      </c>
      <c r="J1005" s="1">
        <v>345000</v>
      </c>
      <c r="K1005" s="1">
        <v>67821551.879999995</v>
      </c>
    </row>
    <row r="1006" spans="1:11" x14ac:dyDescent="0.2">
      <c r="A1006" s="3" t="s">
        <v>31</v>
      </c>
      <c r="B1006" s="3" t="s">
        <v>654</v>
      </c>
      <c r="C1006" s="6" t="s">
        <v>202</v>
      </c>
      <c r="D1006" s="6" t="s">
        <v>698</v>
      </c>
      <c r="E1006" s="17"/>
      <c r="F1006" s="17">
        <v>3767</v>
      </c>
      <c r="G1006" s="8">
        <v>1374.7950809662859</v>
      </c>
      <c r="H1006" s="8">
        <v>17912.543636846294</v>
      </c>
      <c r="I1006" s="8">
        <v>0</v>
      </c>
      <c r="J1006" s="8">
        <v>91.584815503052823</v>
      </c>
      <c r="K1006" s="8">
        <v>18004.128452349349</v>
      </c>
    </row>
    <row r="1007" spans="1:11" x14ac:dyDescent="0.2">
      <c r="A1007" s="3" t="s">
        <v>31</v>
      </c>
      <c r="B1007" s="3" t="s">
        <v>654</v>
      </c>
      <c r="C1007" s="6" t="s">
        <v>202</v>
      </c>
      <c r="D1007" s="6" t="s">
        <v>699</v>
      </c>
      <c r="E1007" s="17"/>
      <c r="F1007" s="17">
        <v>3783</v>
      </c>
      <c r="G1007" s="8">
        <v>1368.9804573090139</v>
      </c>
      <c r="H1007" s="8">
        <v>17836.783473433781</v>
      </c>
      <c r="I1007" s="8">
        <v>0</v>
      </c>
      <c r="J1007" s="8">
        <v>91.197462331482953</v>
      </c>
      <c r="K1007" s="8">
        <v>17927.980935765263</v>
      </c>
    </row>
    <row r="1008" spans="1:11" s="19" customFormat="1" x14ac:dyDescent="0.2">
      <c r="A1008" s="3" t="s">
        <v>31</v>
      </c>
      <c r="B1008" s="3" t="s">
        <v>654</v>
      </c>
      <c r="C1008" s="17" t="s">
        <v>201</v>
      </c>
      <c r="D1008" s="2" t="s">
        <v>200</v>
      </c>
      <c r="E1008" s="17"/>
      <c r="G1008" s="18">
        <v>7.6750410708745882</v>
      </c>
      <c r="H1008" s="18">
        <v>100</v>
      </c>
      <c r="I1008" s="18"/>
      <c r="J1008" s="18"/>
      <c r="K1008" s="18"/>
    </row>
    <row r="1009" spans="1:11" x14ac:dyDescent="0.2">
      <c r="A1009" s="3" t="s">
        <v>31</v>
      </c>
      <c r="B1009" s="3" t="s">
        <v>654</v>
      </c>
      <c r="C1009" s="6"/>
      <c r="D1009" s="6"/>
      <c r="E1009" s="17"/>
      <c r="G1009" s="8"/>
      <c r="H1009" s="8"/>
      <c r="I1009" s="8"/>
      <c r="J1009" s="8"/>
      <c r="K1009" s="8"/>
    </row>
    <row r="1010" spans="1:11" x14ac:dyDescent="0.2">
      <c r="A1010" s="11" t="s">
        <v>173</v>
      </c>
      <c r="B1010" s="11" t="s">
        <v>655</v>
      </c>
      <c r="C1010" s="12"/>
      <c r="D1010" s="7" t="s">
        <v>234</v>
      </c>
      <c r="E1010" s="20" t="s">
        <v>239</v>
      </c>
      <c r="G1010" s="13"/>
      <c r="H1010" s="13"/>
      <c r="I1010" s="13"/>
      <c r="J1010" s="13"/>
      <c r="K1010" s="13"/>
    </row>
    <row r="1011" spans="1:11" s="16" customFormat="1" ht="15" x14ac:dyDescent="0.25">
      <c r="A1011" s="3" t="s">
        <v>173</v>
      </c>
      <c r="B1011" s="3" t="s">
        <v>655</v>
      </c>
      <c r="C1011" s="14" t="s">
        <v>202</v>
      </c>
      <c r="D1011" s="15" t="s">
        <v>203</v>
      </c>
      <c r="G1011" s="1">
        <v>46976220.909999989</v>
      </c>
      <c r="H1011" s="1">
        <v>346564140.5</v>
      </c>
      <c r="I1011" s="1">
        <v>179006452</v>
      </c>
      <c r="J1011" s="1">
        <v>-4.6566128730773926E-9</v>
      </c>
      <c r="K1011" s="1">
        <v>525570592.5</v>
      </c>
    </row>
    <row r="1012" spans="1:11" x14ac:dyDescent="0.2">
      <c r="A1012" s="3" t="s">
        <v>173</v>
      </c>
      <c r="B1012" s="3" t="s">
        <v>655</v>
      </c>
      <c r="C1012" s="6" t="s">
        <v>202</v>
      </c>
      <c r="D1012" s="6" t="s">
        <v>698</v>
      </c>
      <c r="E1012" s="17"/>
      <c r="F1012" s="17">
        <v>22681.1</v>
      </c>
      <c r="G1012" s="8">
        <v>2071.1614917265915</v>
      </c>
      <c r="H1012" s="8">
        <v>15279.86475523674</v>
      </c>
      <c r="I1012" s="8">
        <v>7892.3179210884837</v>
      </c>
      <c r="J1012" s="8">
        <v>-2.0530807029100851E-13</v>
      </c>
      <c r="K1012" s="8">
        <v>23172.182676325225</v>
      </c>
    </row>
    <row r="1013" spans="1:11" x14ac:dyDescent="0.2">
      <c r="A1013" s="3" t="s">
        <v>173</v>
      </c>
      <c r="B1013" s="3" t="s">
        <v>655</v>
      </c>
      <c r="C1013" s="6" t="s">
        <v>202</v>
      </c>
      <c r="D1013" s="6" t="s">
        <v>699</v>
      </c>
      <c r="E1013" s="17"/>
      <c r="F1013" s="17">
        <v>22170</v>
      </c>
      <c r="G1013" s="8">
        <v>2118.9093779882719</v>
      </c>
      <c r="H1013" s="8">
        <v>15632.121808750564</v>
      </c>
      <c r="I1013" s="8">
        <v>8074.2648624267031</v>
      </c>
      <c r="J1013" s="8">
        <v>-2.1004117605220535E-13</v>
      </c>
      <c r="K1013" s="8">
        <v>23706.386671177268</v>
      </c>
    </row>
    <row r="1014" spans="1:11" s="19" customFormat="1" x14ac:dyDescent="0.2">
      <c r="A1014" s="3" t="s">
        <v>173</v>
      </c>
      <c r="B1014" s="3" t="s">
        <v>655</v>
      </c>
      <c r="C1014" s="17" t="s">
        <v>201</v>
      </c>
      <c r="D1014" s="2" t="s">
        <v>200</v>
      </c>
      <c r="E1014" s="17"/>
      <c r="G1014" s="18">
        <v>13.554841779713787</v>
      </c>
      <c r="H1014" s="18">
        <v>100</v>
      </c>
      <c r="I1014" s="18"/>
      <c r="J1014" s="18"/>
      <c r="K1014" s="18"/>
    </row>
    <row r="1015" spans="1:11" x14ac:dyDescent="0.2">
      <c r="A1015" s="3" t="s">
        <v>173</v>
      </c>
      <c r="B1015" s="3" t="s">
        <v>655</v>
      </c>
      <c r="C1015" s="6"/>
      <c r="D1015" s="6"/>
      <c r="E1015" s="17"/>
      <c r="G1015" s="8"/>
      <c r="H1015" s="8"/>
      <c r="I1015" s="8"/>
      <c r="J1015" s="8"/>
      <c r="K1015" s="8"/>
    </row>
    <row r="1016" spans="1:11" x14ac:dyDescent="0.2">
      <c r="A1016" s="11" t="s">
        <v>65</v>
      </c>
      <c r="B1016" s="11" t="s">
        <v>656</v>
      </c>
      <c r="C1016" s="12"/>
      <c r="D1016" s="7" t="s">
        <v>234</v>
      </c>
      <c r="E1016" s="20" t="s">
        <v>238</v>
      </c>
      <c r="G1016" s="13"/>
      <c r="H1016" s="13"/>
      <c r="I1016" s="13"/>
      <c r="J1016" s="13"/>
      <c r="K1016" s="13"/>
    </row>
    <row r="1017" spans="1:11" s="16" customFormat="1" ht="15" x14ac:dyDescent="0.25">
      <c r="A1017" s="3" t="s">
        <v>65</v>
      </c>
      <c r="B1017" s="3" t="s">
        <v>656</v>
      </c>
      <c r="C1017" s="14" t="s">
        <v>202</v>
      </c>
      <c r="D1017" s="15" t="s">
        <v>203</v>
      </c>
      <c r="G1017" s="1">
        <v>2114632.8100000005</v>
      </c>
      <c r="H1017" s="1">
        <v>21931347.960000001</v>
      </c>
      <c r="I1017" s="1">
        <v>0</v>
      </c>
      <c r="J1017" s="1">
        <v>0</v>
      </c>
      <c r="K1017" s="1">
        <v>21931347.960000001</v>
      </c>
    </row>
    <row r="1018" spans="1:11" x14ac:dyDescent="0.2">
      <c r="A1018" s="3" t="s">
        <v>65</v>
      </c>
      <c r="B1018" s="3" t="s">
        <v>656</v>
      </c>
      <c r="C1018" s="6" t="s">
        <v>202</v>
      </c>
      <c r="D1018" s="6" t="s">
        <v>698</v>
      </c>
      <c r="E1018" s="17"/>
      <c r="F1018" s="17">
        <v>1127.3</v>
      </c>
      <c r="G1018" s="8">
        <v>1875.8385611638435</v>
      </c>
      <c r="H1018" s="8">
        <v>19454.757349418967</v>
      </c>
      <c r="I1018" s="8">
        <v>0</v>
      </c>
      <c r="J1018" s="8">
        <v>0</v>
      </c>
      <c r="K1018" s="8">
        <v>19454.757349418967</v>
      </c>
    </row>
    <row r="1019" spans="1:11" x14ac:dyDescent="0.2">
      <c r="A1019" s="3" t="s">
        <v>65</v>
      </c>
      <c r="B1019" s="3" t="s">
        <v>656</v>
      </c>
      <c r="C1019" s="6" t="s">
        <v>202</v>
      </c>
      <c r="D1019" s="6" t="s">
        <v>699</v>
      </c>
      <c r="E1019" s="17"/>
      <c r="F1019" s="17">
        <v>1078</v>
      </c>
      <c r="G1019" s="8">
        <v>1961.6259833024124</v>
      </c>
      <c r="H1019" s="8">
        <v>20344.478627087199</v>
      </c>
      <c r="I1019" s="8">
        <v>0</v>
      </c>
      <c r="J1019" s="8">
        <v>0</v>
      </c>
      <c r="K1019" s="8">
        <v>20344.478627087199</v>
      </c>
    </row>
    <row r="1020" spans="1:11" s="19" customFormat="1" x14ac:dyDescent="0.2">
      <c r="A1020" s="3" t="s">
        <v>65</v>
      </c>
      <c r="B1020" s="3" t="s">
        <v>656</v>
      </c>
      <c r="C1020" s="17" t="s">
        <v>201</v>
      </c>
      <c r="D1020" s="2" t="s">
        <v>200</v>
      </c>
      <c r="E1020" s="17"/>
      <c r="G1020" s="18">
        <v>9.6420558091405173</v>
      </c>
      <c r="H1020" s="18">
        <v>100</v>
      </c>
      <c r="I1020" s="18"/>
      <c r="J1020" s="18"/>
      <c r="K1020" s="18"/>
    </row>
    <row r="1021" spans="1:11" x14ac:dyDescent="0.2">
      <c r="A1021" s="3" t="s">
        <v>65</v>
      </c>
      <c r="B1021" s="3" t="s">
        <v>656</v>
      </c>
      <c r="C1021" s="6"/>
      <c r="D1021" s="6"/>
      <c r="E1021" s="17"/>
      <c r="G1021" s="8"/>
      <c r="H1021" s="8"/>
      <c r="I1021" s="8"/>
      <c r="J1021" s="8"/>
      <c r="K1021" s="8"/>
    </row>
    <row r="1022" spans="1:11" x14ac:dyDescent="0.2">
      <c r="A1022" s="21" t="s">
        <v>99</v>
      </c>
      <c r="B1022" s="11" t="s">
        <v>657</v>
      </c>
      <c r="C1022" s="12"/>
      <c r="D1022" s="7" t="s">
        <v>234</v>
      </c>
      <c r="E1022" s="20" t="s">
        <v>716</v>
      </c>
      <c r="G1022" s="13"/>
      <c r="H1022" s="13"/>
      <c r="I1022" s="13"/>
      <c r="J1022" s="13"/>
      <c r="K1022" s="13"/>
    </row>
    <row r="1023" spans="1:11" s="16" customFormat="1" ht="15" x14ac:dyDescent="0.25">
      <c r="A1023" s="21" t="s">
        <v>99</v>
      </c>
      <c r="B1023" s="3" t="s">
        <v>657</v>
      </c>
      <c r="C1023" s="14" t="s">
        <v>202</v>
      </c>
      <c r="D1023" s="15" t="s">
        <v>203</v>
      </c>
      <c r="G1023" s="1">
        <v>5367714.45</v>
      </c>
      <c r="H1023" s="1">
        <v>42250348.549999997</v>
      </c>
      <c r="I1023" s="1">
        <v>0</v>
      </c>
      <c r="J1023" s="1">
        <v>62925.699999999953</v>
      </c>
      <c r="K1023" s="1">
        <v>42313274.25</v>
      </c>
    </row>
    <row r="1024" spans="1:11" x14ac:dyDescent="0.2">
      <c r="A1024" s="21" t="s">
        <v>99</v>
      </c>
      <c r="B1024" s="3" t="s">
        <v>657</v>
      </c>
      <c r="C1024" s="6" t="s">
        <v>202</v>
      </c>
      <c r="D1024" s="6" t="s">
        <v>698</v>
      </c>
      <c r="E1024" s="17"/>
      <c r="F1024" s="17">
        <v>2365</v>
      </c>
      <c r="G1024" s="8">
        <v>2269.6467019027486</v>
      </c>
      <c r="H1024" s="8">
        <v>17864.840824524312</v>
      </c>
      <c r="I1024" s="8">
        <v>0</v>
      </c>
      <c r="J1024" s="8">
        <v>26.607061310782221</v>
      </c>
      <c r="K1024" s="8">
        <v>17891.447885835096</v>
      </c>
    </row>
    <row r="1025" spans="1:11" x14ac:dyDescent="0.2">
      <c r="A1025" s="3" t="s">
        <v>99</v>
      </c>
      <c r="B1025" s="3" t="s">
        <v>657</v>
      </c>
      <c r="C1025" s="6" t="s">
        <v>202</v>
      </c>
      <c r="D1025" s="6" t="s">
        <v>699</v>
      </c>
      <c r="E1025" s="17"/>
      <c r="F1025" s="17">
        <v>2482</v>
      </c>
      <c r="G1025" s="8">
        <v>2162.6569097502015</v>
      </c>
      <c r="H1025" s="8">
        <v>17022.702880741337</v>
      </c>
      <c r="I1025" s="8">
        <v>0</v>
      </c>
      <c r="J1025" s="8">
        <v>25.352820306204656</v>
      </c>
      <c r="K1025" s="8">
        <v>17048.055701047542</v>
      </c>
    </row>
    <row r="1026" spans="1:11" s="19" customFormat="1" x14ac:dyDescent="0.2">
      <c r="A1026" s="21" t="s">
        <v>99</v>
      </c>
      <c r="B1026" s="3" t="s">
        <v>657</v>
      </c>
      <c r="C1026" s="17" t="s">
        <v>201</v>
      </c>
      <c r="D1026" s="2" t="s">
        <v>200</v>
      </c>
      <c r="E1026" s="17"/>
      <c r="G1026" s="18">
        <v>12.704544777063148</v>
      </c>
      <c r="H1026" s="18">
        <v>100</v>
      </c>
      <c r="I1026" s="18"/>
      <c r="J1026" s="18"/>
      <c r="K1026" s="18"/>
    </row>
    <row r="1027" spans="1:11" x14ac:dyDescent="0.2">
      <c r="A1027" s="21" t="s">
        <v>99</v>
      </c>
      <c r="B1027" s="3" t="s">
        <v>657</v>
      </c>
      <c r="C1027" s="6"/>
      <c r="D1027" s="6"/>
      <c r="E1027" s="17"/>
      <c r="G1027" s="8"/>
      <c r="H1027" s="8"/>
      <c r="I1027" s="8"/>
      <c r="J1027" s="8"/>
      <c r="K1027" s="8"/>
    </row>
    <row r="1028" spans="1:11" x14ac:dyDescent="0.2">
      <c r="A1028" s="11" t="s">
        <v>172</v>
      </c>
      <c r="B1028" s="11" t="s">
        <v>658</v>
      </c>
      <c r="C1028" s="12"/>
      <c r="D1028" s="7" t="s">
        <v>234</v>
      </c>
      <c r="E1028" s="20" t="s">
        <v>237</v>
      </c>
      <c r="G1028" s="13"/>
      <c r="H1028" s="13"/>
      <c r="I1028" s="13"/>
      <c r="J1028" s="13"/>
      <c r="K1028" s="13"/>
    </row>
    <row r="1029" spans="1:11" s="16" customFormat="1" ht="15" x14ac:dyDescent="0.25">
      <c r="A1029" s="3" t="s">
        <v>172</v>
      </c>
      <c r="B1029" s="3" t="s">
        <v>658</v>
      </c>
      <c r="C1029" s="14" t="s">
        <v>202</v>
      </c>
      <c r="D1029" s="15" t="s">
        <v>203</v>
      </c>
      <c r="G1029" s="1">
        <v>1362551.2100000002</v>
      </c>
      <c r="H1029" s="1">
        <v>14694209.890000001</v>
      </c>
      <c r="I1029" s="1">
        <v>0</v>
      </c>
      <c r="J1029" s="1">
        <v>0</v>
      </c>
      <c r="K1029" s="1">
        <v>14694209.890000001</v>
      </c>
    </row>
    <row r="1030" spans="1:11" x14ac:dyDescent="0.2">
      <c r="A1030" s="3" t="s">
        <v>172</v>
      </c>
      <c r="B1030" s="3" t="s">
        <v>658</v>
      </c>
      <c r="C1030" s="6" t="s">
        <v>202</v>
      </c>
      <c r="D1030" s="6" t="s">
        <v>698</v>
      </c>
      <c r="E1030" s="17"/>
      <c r="F1030" s="17">
        <v>1041.5</v>
      </c>
      <c r="G1030" s="8">
        <v>1308.2584829572734</v>
      </c>
      <c r="H1030" s="8">
        <v>14108.698886221797</v>
      </c>
      <c r="I1030" s="8">
        <v>0</v>
      </c>
      <c r="J1030" s="8">
        <v>0</v>
      </c>
      <c r="K1030" s="8">
        <v>14108.698886221797</v>
      </c>
    </row>
    <row r="1031" spans="1:11" x14ac:dyDescent="0.2">
      <c r="A1031" s="3" t="s">
        <v>172</v>
      </c>
      <c r="B1031" s="3" t="s">
        <v>658</v>
      </c>
      <c r="C1031" s="6" t="s">
        <v>202</v>
      </c>
      <c r="D1031" s="6" t="s">
        <v>699</v>
      </c>
      <c r="E1031" s="17"/>
      <c r="F1031" s="17">
        <v>1013</v>
      </c>
      <c r="G1031" s="8">
        <v>1345.0653603158935</v>
      </c>
      <c r="H1031" s="8">
        <v>14505.636614017769</v>
      </c>
      <c r="I1031" s="8">
        <v>0</v>
      </c>
      <c r="J1031" s="8">
        <v>0</v>
      </c>
      <c r="K1031" s="8">
        <v>14505.636614017769</v>
      </c>
    </row>
    <row r="1032" spans="1:11" s="19" customFormat="1" x14ac:dyDescent="0.2">
      <c r="A1032" s="3" t="s">
        <v>172</v>
      </c>
      <c r="B1032" s="3" t="s">
        <v>658</v>
      </c>
      <c r="C1032" s="17" t="s">
        <v>201</v>
      </c>
      <c r="D1032" s="2" t="s">
        <v>200</v>
      </c>
      <c r="E1032" s="17"/>
      <c r="G1032" s="18">
        <v>9.2727082313372353</v>
      </c>
      <c r="H1032" s="18">
        <v>100</v>
      </c>
      <c r="I1032" s="18"/>
      <c r="J1032" s="18"/>
      <c r="K1032" s="18"/>
    </row>
    <row r="1033" spans="1:11" x14ac:dyDescent="0.2">
      <c r="A1033" s="3" t="s">
        <v>172</v>
      </c>
      <c r="B1033" s="3" t="s">
        <v>658</v>
      </c>
      <c r="C1033" s="6"/>
      <c r="D1033" s="6"/>
      <c r="E1033" s="17"/>
      <c r="G1033" s="8"/>
      <c r="H1033" s="8"/>
      <c r="I1033" s="8"/>
      <c r="J1033" s="8"/>
      <c r="K1033" s="8"/>
    </row>
    <row r="1034" spans="1:11" x14ac:dyDescent="0.2">
      <c r="A1034" s="11" t="s">
        <v>146</v>
      </c>
      <c r="B1034" s="11" t="s">
        <v>659</v>
      </c>
      <c r="C1034" s="12"/>
      <c r="D1034" s="7" t="s">
        <v>234</v>
      </c>
      <c r="E1034" s="20" t="s">
        <v>236</v>
      </c>
      <c r="G1034" s="13"/>
      <c r="H1034" s="13"/>
      <c r="I1034" s="13"/>
      <c r="J1034" s="13"/>
      <c r="K1034" s="13"/>
    </row>
    <row r="1035" spans="1:11" s="16" customFormat="1" ht="15" x14ac:dyDescent="0.25">
      <c r="A1035" s="3" t="s">
        <v>146</v>
      </c>
      <c r="B1035" s="3" t="s">
        <v>659</v>
      </c>
      <c r="C1035" s="14" t="s">
        <v>202</v>
      </c>
      <c r="D1035" s="15" t="s">
        <v>203</v>
      </c>
      <c r="G1035" s="1">
        <v>378271.21000000008</v>
      </c>
      <c r="H1035" s="1">
        <v>4828637.3100000005</v>
      </c>
      <c r="I1035" s="1">
        <v>0</v>
      </c>
      <c r="J1035" s="1">
        <v>0</v>
      </c>
      <c r="K1035" s="1">
        <v>4828637.3100000005</v>
      </c>
    </row>
    <row r="1036" spans="1:11" x14ac:dyDescent="0.2">
      <c r="A1036" s="3" t="s">
        <v>146</v>
      </c>
      <c r="B1036" s="3" t="s">
        <v>659</v>
      </c>
      <c r="C1036" s="6" t="s">
        <v>202</v>
      </c>
      <c r="D1036" s="6" t="s">
        <v>698</v>
      </c>
      <c r="E1036" s="17"/>
      <c r="F1036" s="17">
        <v>182.5</v>
      </c>
      <c r="G1036" s="8">
        <v>2072.71895890411</v>
      </c>
      <c r="H1036" s="8">
        <v>26458.28663013699</v>
      </c>
      <c r="I1036" s="8">
        <v>0</v>
      </c>
      <c r="J1036" s="8">
        <v>0</v>
      </c>
      <c r="K1036" s="8">
        <v>26458.28663013699</v>
      </c>
    </row>
    <row r="1037" spans="1:11" x14ac:dyDescent="0.2">
      <c r="A1037" s="3" t="s">
        <v>146</v>
      </c>
      <c r="B1037" s="3" t="s">
        <v>659</v>
      </c>
      <c r="C1037" s="6" t="s">
        <v>202</v>
      </c>
      <c r="D1037" s="6" t="s">
        <v>699</v>
      </c>
      <c r="E1037" s="17"/>
      <c r="F1037" s="17">
        <v>186</v>
      </c>
      <c r="G1037" s="8">
        <v>2033.7161827956993</v>
      </c>
      <c r="H1037" s="8">
        <v>25960.415645161294</v>
      </c>
      <c r="I1037" s="8">
        <v>0</v>
      </c>
      <c r="J1037" s="8">
        <v>0</v>
      </c>
      <c r="K1037" s="8">
        <v>25960.415645161294</v>
      </c>
    </row>
    <row r="1038" spans="1:11" s="19" customFormat="1" x14ac:dyDescent="0.2">
      <c r="A1038" s="3" t="s">
        <v>146</v>
      </c>
      <c r="B1038" s="3" t="s">
        <v>659</v>
      </c>
      <c r="C1038" s="17" t="s">
        <v>201</v>
      </c>
      <c r="D1038" s="2" t="s">
        <v>200</v>
      </c>
      <c r="E1038" s="17"/>
      <c r="G1038" s="18">
        <v>7.8339122554640577</v>
      </c>
      <c r="H1038" s="18">
        <v>100</v>
      </c>
      <c r="I1038" s="18"/>
      <c r="J1038" s="18"/>
      <c r="K1038" s="18"/>
    </row>
    <row r="1039" spans="1:11" x14ac:dyDescent="0.2">
      <c r="A1039" s="3" t="s">
        <v>146</v>
      </c>
      <c r="B1039" s="3" t="s">
        <v>659</v>
      </c>
      <c r="C1039" s="6"/>
      <c r="D1039" s="6"/>
      <c r="E1039" s="17"/>
      <c r="G1039" s="8"/>
      <c r="H1039" s="8"/>
      <c r="I1039" s="8"/>
      <c r="J1039" s="8"/>
      <c r="K1039" s="8"/>
    </row>
    <row r="1040" spans="1:11" x14ac:dyDescent="0.2">
      <c r="A1040" s="11" t="s">
        <v>69</v>
      </c>
      <c r="B1040" s="11" t="s">
        <v>660</v>
      </c>
      <c r="C1040" s="12"/>
      <c r="D1040" s="7" t="s">
        <v>234</v>
      </c>
      <c r="E1040" s="20" t="s">
        <v>235</v>
      </c>
      <c r="G1040" s="13"/>
      <c r="H1040" s="13"/>
      <c r="I1040" s="13"/>
      <c r="J1040" s="13"/>
      <c r="K1040" s="13"/>
    </row>
    <row r="1041" spans="1:11" s="16" customFormat="1" ht="15" x14ac:dyDescent="0.25">
      <c r="A1041" s="3" t="s">
        <v>69</v>
      </c>
      <c r="B1041" s="3" t="s">
        <v>660</v>
      </c>
      <c r="C1041" s="14" t="s">
        <v>202</v>
      </c>
      <c r="D1041" s="15" t="s">
        <v>203</v>
      </c>
      <c r="G1041" s="1">
        <v>206816.56</v>
      </c>
      <c r="H1041" s="1">
        <v>3765810.6199999996</v>
      </c>
      <c r="I1041" s="1">
        <v>0</v>
      </c>
      <c r="J1041" s="1">
        <v>0</v>
      </c>
      <c r="K1041" s="1">
        <v>3765810.6199999996</v>
      </c>
    </row>
    <row r="1042" spans="1:11" x14ac:dyDescent="0.2">
      <c r="A1042" s="3" t="s">
        <v>69</v>
      </c>
      <c r="B1042" s="3" t="s">
        <v>660</v>
      </c>
      <c r="C1042" s="6" t="s">
        <v>202</v>
      </c>
      <c r="D1042" s="6" t="s">
        <v>698</v>
      </c>
      <c r="E1042" s="17"/>
      <c r="F1042" s="17">
        <v>204</v>
      </c>
      <c r="G1042" s="8">
        <v>1013.8066666666666</v>
      </c>
      <c r="H1042" s="8">
        <v>18459.855980392156</v>
      </c>
      <c r="I1042" s="8">
        <v>0</v>
      </c>
      <c r="J1042" s="8">
        <v>0</v>
      </c>
      <c r="K1042" s="8">
        <v>18459.855980392156</v>
      </c>
    </row>
    <row r="1043" spans="1:11" x14ac:dyDescent="0.2">
      <c r="A1043" s="3" t="s">
        <v>69</v>
      </c>
      <c r="B1043" s="3" t="s">
        <v>660</v>
      </c>
      <c r="C1043" s="6" t="s">
        <v>202</v>
      </c>
      <c r="D1043" s="6" t="s">
        <v>699</v>
      </c>
      <c r="E1043" s="17"/>
      <c r="F1043" s="17">
        <v>191</v>
      </c>
      <c r="G1043" s="8">
        <v>1082.8092146596859</v>
      </c>
      <c r="H1043" s="8">
        <v>19716.285968586384</v>
      </c>
      <c r="I1043" s="8">
        <v>0</v>
      </c>
      <c r="J1043" s="8">
        <v>0</v>
      </c>
      <c r="K1043" s="8">
        <v>19716.285968586384</v>
      </c>
    </row>
    <row r="1044" spans="1:11" s="19" customFormat="1" x14ac:dyDescent="0.2">
      <c r="A1044" s="3" t="s">
        <v>69</v>
      </c>
      <c r="B1044" s="3" t="s">
        <v>660</v>
      </c>
      <c r="C1044" s="17" t="s">
        <v>201</v>
      </c>
      <c r="D1044" s="2" t="s">
        <v>200</v>
      </c>
      <c r="E1044" s="17"/>
      <c r="G1044" s="18">
        <v>5.4919532836199823</v>
      </c>
      <c r="H1044" s="18">
        <v>100</v>
      </c>
      <c r="I1044" s="18"/>
      <c r="J1044" s="18"/>
      <c r="K1044" s="18"/>
    </row>
    <row r="1045" spans="1:11" x14ac:dyDescent="0.2">
      <c r="A1045" s="3" t="s">
        <v>69</v>
      </c>
      <c r="B1045" s="3" t="s">
        <v>660</v>
      </c>
      <c r="C1045" s="6"/>
      <c r="D1045" s="6"/>
      <c r="E1045" s="17"/>
      <c r="G1045" s="8"/>
      <c r="H1045" s="8"/>
      <c r="I1045" s="8"/>
      <c r="J1045" s="8"/>
      <c r="K1045" s="8"/>
    </row>
    <row r="1046" spans="1:11" x14ac:dyDescent="0.2">
      <c r="A1046" s="11" t="s">
        <v>187</v>
      </c>
      <c r="B1046" s="11" t="s">
        <v>661</v>
      </c>
      <c r="C1046" s="12"/>
      <c r="D1046" s="7" t="s">
        <v>234</v>
      </c>
      <c r="E1046" s="20" t="s">
        <v>233</v>
      </c>
      <c r="G1046" s="13"/>
      <c r="H1046" s="13"/>
      <c r="I1046" s="13"/>
      <c r="J1046" s="13"/>
      <c r="K1046" s="13"/>
    </row>
    <row r="1047" spans="1:11" s="16" customFormat="1" ht="15" x14ac:dyDescent="0.25">
      <c r="A1047" s="3" t="s">
        <v>187</v>
      </c>
      <c r="B1047" s="3" t="s">
        <v>661</v>
      </c>
      <c r="C1047" s="14" t="s">
        <v>202</v>
      </c>
      <c r="D1047" s="15" t="s">
        <v>203</v>
      </c>
      <c r="G1047" s="1">
        <v>147480.20000000004</v>
      </c>
      <c r="H1047" s="1">
        <v>2339683.2500000005</v>
      </c>
      <c r="I1047" s="1">
        <v>0</v>
      </c>
      <c r="J1047" s="1">
        <v>0</v>
      </c>
      <c r="K1047" s="1">
        <v>2339683.2500000005</v>
      </c>
    </row>
    <row r="1048" spans="1:11" x14ac:dyDescent="0.2">
      <c r="A1048" s="3" t="s">
        <v>187</v>
      </c>
      <c r="B1048" s="3" t="s">
        <v>661</v>
      </c>
      <c r="C1048" s="6" t="s">
        <v>202</v>
      </c>
      <c r="D1048" s="6" t="s">
        <v>698</v>
      </c>
      <c r="E1048" s="17"/>
      <c r="F1048" s="17">
        <v>70.3</v>
      </c>
      <c r="G1048" s="8">
        <v>2097.8691322901855</v>
      </c>
      <c r="H1048" s="8">
        <v>33281.411806543394</v>
      </c>
      <c r="I1048" s="8">
        <v>0</v>
      </c>
      <c r="J1048" s="8">
        <v>0</v>
      </c>
      <c r="K1048" s="8">
        <v>33281.411806543394</v>
      </c>
    </row>
    <row r="1049" spans="1:11" x14ac:dyDescent="0.2">
      <c r="A1049" s="3" t="s">
        <v>187</v>
      </c>
      <c r="B1049" s="3" t="s">
        <v>661</v>
      </c>
      <c r="C1049" s="6" t="s">
        <v>202</v>
      </c>
      <c r="D1049" s="6" t="s">
        <v>699</v>
      </c>
      <c r="E1049" s="17"/>
      <c r="F1049" s="17">
        <v>70</v>
      </c>
      <c r="G1049" s="8">
        <v>2106.8600000000006</v>
      </c>
      <c r="H1049" s="8">
        <v>33424.046428571433</v>
      </c>
      <c r="I1049" s="8">
        <v>0</v>
      </c>
      <c r="J1049" s="8">
        <v>0</v>
      </c>
      <c r="K1049" s="8">
        <v>33424.046428571433</v>
      </c>
    </row>
    <row r="1050" spans="1:11" s="19" customFormat="1" x14ac:dyDescent="0.2">
      <c r="A1050" s="3" t="s">
        <v>187</v>
      </c>
      <c r="B1050" s="3" t="s">
        <v>661</v>
      </c>
      <c r="C1050" s="17" t="s">
        <v>201</v>
      </c>
      <c r="D1050" s="2" t="s">
        <v>200</v>
      </c>
      <c r="E1050" s="17"/>
      <c r="G1050" s="18">
        <v>6.3034259017753795</v>
      </c>
      <c r="H1050" s="18">
        <v>100</v>
      </c>
      <c r="I1050" s="18"/>
      <c r="J1050" s="18"/>
      <c r="K1050" s="18"/>
    </row>
    <row r="1051" spans="1:11" x14ac:dyDescent="0.2">
      <c r="A1051" s="3" t="s">
        <v>187</v>
      </c>
      <c r="B1051" s="3" t="s">
        <v>661</v>
      </c>
      <c r="C1051" s="6"/>
      <c r="D1051" s="6"/>
      <c r="E1051" s="17"/>
      <c r="G1051" s="8"/>
      <c r="H1051" s="8"/>
      <c r="I1051" s="8"/>
      <c r="J1051" s="8"/>
      <c r="K1051" s="8"/>
    </row>
    <row r="1052" spans="1:11" x14ac:dyDescent="0.2">
      <c r="A1052" s="11" t="s">
        <v>49</v>
      </c>
      <c r="B1052" s="11" t="s">
        <v>662</v>
      </c>
      <c r="C1052" s="12"/>
      <c r="D1052" s="7" t="s">
        <v>229</v>
      </c>
      <c r="E1052" s="20" t="s">
        <v>232</v>
      </c>
      <c r="G1052" s="13"/>
      <c r="H1052" s="13"/>
      <c r="I1052" s="13"/>
      <c r="J1052" s="13"/>
      <c r="K1052" s="13"/>
    </row>
    <row r="1053" spans="1:11" s="16" customFormat="1" ht="15" x14ac:dyDescent="0.25">
      <c r="A1053" s="3" t="s">
        <v>49</v>
      </c>
      <c r="B1053" s="3" t="s">
        <v>662</v>
      </c>
      <c r="C1053" s="14" t="s">
        <v>202</v>
      </c>
      <c r="D1053" s="15" t="s">
        <v>203</v>
      </c>
      <c r="G1053" s="1">
        <v>1375942.5799999998</v>
      </c>
      <c r="H1053" s="1">
        <v>20647201.02</v>
      </c>
      <c r="I1053" s="1">
        <v>0</v>
      </c>
      <c r="J1053" s="1">
        <v>0</v>
      </c>
      <c r="K1053" s="1">
        <v>20647201.02</v>
      </c>
    </row>
    <row r="1054" spans="1:11" x14ac:dyDescent="0.2">
      <c r="A1054" s="3" t="s">
        <v>49</v>
      </c>
      <c r="B1054" s="3" t="s">
        <v>662</v>
      </c>
      <c r="C1054" s="6" t="s">
        <v>202</v>
      </c>
      <c r="D1054" s="6" t="s">
        <v>698</v>
      </c>
      <c r="E1054" s="17"/>
      <c r="F1054" s="17">
        <v>853.8</v>
      </c>
      <c r="G1054" s="8">
        <v>1611.5513937690325</v>
      </c>
      <c r="H1054" s="8">
        <v>24182.7137737175</v>
      </c>
      <c r="I1054" s="8">
        <v>0</v>
      </c>
      <c r="J1054" s="8">
        <v>0</v>
      </c>
      <c r="K1054" s="8">
        <v>24182.7137737175</v>
      </c>
    </row>
    <row r="1055" spans="1:11" x14ac:dyDescent="0.2">
      <c r="A1055" s="3" t="s">
        <v>49</v>
      </c>
      <c r="B1055" s="3" t="s">
        <v>662</v>
      </c>
      <c r="C1055" s="6" t="s">
        <v>202</v>
      </c>
      <c r="D1055" s="6" t="s">
        <v>699</v>
      </c>
      <c r="E1055" s="17"/>
      <c r="F1055" s="17">
        <v>876</v>
      </c>
      <c r="G1055" s="8">
        <v>1570.7107077625569</v>
      </c>
      <c r="H1055" s="8">
        <v>23569.864178082193</v>
      </c>
      <c r="I1055" s="8">
        <v>0</v>
      </c>
      <c r="J1055" s="8">
        <v>0</v>
      </c>
      <c r="K1055" s="8">
        <v>23569.864178082193</v>
      </c>
    </row>
    <row r="1056" spans="1:11" s="19" customFormat="1" x14ac:dyDescent="0.2">
      <c r="A1056" s="3" t="s">
        <v>49</v>
      </c>
      <c r="B1056" s="3" t="s">
        <v>662</v>
      </c>
      <c r="C1056" s="17" t="s">
        <v>201</v>
      </c>
      <c r="D1056" s="2" t="s">
        <v>200</v>
      </c>
      <c r="E1056" s="17"/>
      <c r="G1056" s="18">
        <v>6.6640634663613101</v>
      </c>
      <c r="H1056" s="18">
        <v>100</v>
      </c>
      <c r="I1056" s="18"/>
      <c r="J1056" s="18"/>
      <c r="K1056" s="18"/>
    </row>
    <row r="1057" spans="1:11" x14ac:dyDescent="0.2">
      <c r="A1057" s="3" t="s">
        <v>49</v>
      </c>
      <c r="B1057" s="3" t="s">
        <v>662</v>
      </c>
      <c r="C1057" s="6"/>
      <c r="D1057" s="6"/>
      <c r="E1057" s="17"/>
      <c r="G1057" s="8"/>
      <c r="H1057" s="8"/>
      <c r="I1057" s="8"/>
      <c r="J1057" s="8"/>
      <c r="K1057" s="8"/>
    </row>
    <row r="1058" spans="1:11" x14ac:dyDescent="0.2">
      <c r="A1058" s="11" t="s">
        <v>22</v>
      </c>
      <c r="B1058" s="11" t="s">
        <v>663</v>
      </c>
      <c r="C1058" s="12"/>
      <c r="D1058" s="7" t="s">
        <v>229</v>
      </c>
      <c r="E1058" s="20" t="s">
        <v>231</v>
      </c>
      <c r="G1058" s="13"/>
      <c r="H1058" s="13"/>
      <c r="I1058" s="13"/>
      <c r="J1058" s="13"/>
      <c r="K1058" s="13"/>
    </row>
    <row r="1059" spans="1:11" s="16" customFormat="1" ht="15" x14ac:dyDescent="0.25">
      <c r="A1059" s="3" t="s">
        <v>22</v>
      </c>
      <c r="B1059" s="3" t="s">
        <v>663</v>
      </c>
      <c r="C1059" s="14" t="s">
        <v>202</v>
      </c>
      <c r="D1059" s="15" t="s">
        <v>203</v>
      </c>
      <c r="G1059" s="1">
        <v>1276727.77</v>
      </c>
      <c r="H1059" s="1">
        <v>13795335.91</v>
      </c>
      <c r="I1059" s="1">
        <v>0</v>
      </c>
      <c r="J1059" s="1">
        <v>0</v>
      </c>
      <c r="K1059" s="1">
        <v>13795335.91</v>
      </c>
    </row>
    <row r="1060" spans="1:11" x14ac:dyDescent="0.2">
      <c r="A1060" s="3" t="s">
        <v>22</v>
      </c>
      <c r="B1060" s="3" t="s">
        <v>663</v>
      </c>
      <c r="C1060" s="6" t="s">
        <v>202</v>
      </c>
      <c r="D1060" s="6" t="s">
        <v>698</v>
      </c>
      <c r="E1060" s="17"/>
      <c r="F1060" s="17">
        <v>721.2</v>
      </c>
      <c r="G1060" s="8">
        <v>1770.2825429839156</v>
      </c>
      <c r="H1060" s="8">
        <v>19128.308250138656</v>
      </c>
      <c r="I1060" s="8">
        <v>0</v>
      </c>
      <c r="J1060" s="8">
        <v>0</v>
      </c>
      <c r="K1060" s="8">
        <v>19128.308250138656</v>
      </c>
    </row>
    <row r="1061" spans="1:11" x14ac:dyDescent="0.2">
      <c r="A1061" s="3" t="s">
        <v>22</v>
      </c>
      <c r="B1061" s="3" t="s">
        <v>663</v>
      </c>
      <c r="C1061" s="6" t="s">
        <v>202</v>
      </c>
      <c r="D1061" s="6" t="s">
        <v>699</v>
      </c>
      <c r="E1061" s="17"/>
      <c r="F1061" s="17">
        <v>749</v>
      </c>
      <c r="G1061" s="8">
        <v>1704.5764619492656</v>
      </c>
      <c r="H1061" s="8">
        <v>18418.338998664887</v>
      </c>
      <c r="I1061" s="8">
        <v>0</v>
      </c>
      <c r="J1061" s="8">
        <v>0</v>
      </c>
      <c r="K1061" s="8">
        <v>18418.338998664887</v>
      </c>
    </row>
    <row r="1062" spans="1:11" s="19" customFormat="1" x14ac:dyDescent="0.2">
      <c r="A1062" s="3" t="s">
        <v>22</v>
      </c>
      <c r="B1062" s="3" t="s">
        <v>663</v>
      </c>
      <c r="C1062" s="17" t="s">
        <v>201</v>
      </c>
      <c r="D1062" s="2" t="s">
        <v>200</v>
      </c>
      <c r="E1062" s="17"/>
      <c r="G1062" s="18">
        <v>9.2547784144532663</v>
      </c>
      <c r="H1062" s="18">
        <v>100</v>
      </c>
      <c r="I1062" s="18"/>
      <c r="J1062" s="18"/>
      <c r="K1062" s="18"/>
    </row>
    <row r="1063" spans="1:11" x14ac:dyDescent="0.2">
      <c r="A1063" s="3" t="s">
        <v>22</v>
      </c>
      <c r="B1063" s="3" t="s">
        <v>663</v>
      </c>
      <c r="C1063" s="6"/>
      <c r="D1063" s="6"/>
      <c r="E1063" s="17"/>
      <c r="G1063" s="8"/>
      <c r="H1063" s="8"/>
      <c r="I1063" s="8"/>
      <c r="J1063" s="8"/>
      <c r="K1063" s="8"/>
    </row>
    <row r="1064" spans="1:11" x14ac:dyDescent="0.2">
      <c r="A1064" s="11" t="s">
        <v>75</v>
      </c>
      <c r="B1064" s="11" t="s">
        <v>664</v>
      </c>
      <c r="C1064" s="12"/>
      <c r="D1064" s="7" t="s">
        <v>229</v>
      </c>
      <c r="E1064" s="20" t="s">
        <v>230</v>
      </c>
      <c r="G1064" s="13"/>
      <c r="H1064" s="13"/>
      <c r="I1064" s="13"/>
      <c r="J1064" s="13"/>
      <c r="K1064" s="13"/>
    </row>
    <row r="1065" spans="1:11" s="16" customFormat="1" ht="15" x14ac:dyDescent="0.25">
      <c r="A1065" s="3" t="s">
        <v>75</v>
      </c>
      <c r="B1065" s="3" t="s">
        <v>664</v>
      </c>
      <c r="C1065" s="14" t="s">
        <v>202</v>
      </c>
      <c r="D1065" s="15" t="s">
        <v>203</v>
      </c>
      <c r="G1065" s="1">
        <v>256030.07000000004</v>
      </c>
      <c r="H1065" s="1">
        <v>3927105.8399999994</v>
      </c>
      <c r="I1065" s="1">
        <v>0</v>
      </c>
      <c r="J1065" s="1">
        <v>0</v>
      </c>
      <c r="K1065" s="1">
        <v>3927105.8399999994</v>
      </c>
    </row>
    <row r="1066" spans="1:11" x14ac:dyDescent="0.2">
      <c r="A1066" s="3" t="s">
        <v>75</v>
      </c>
      <c r="B1066" s="3" t="s">
        <v>664</v>
      </c>
      <c r="C1066" s="6" t="s">
        <v>202</v>
      </c>
      <c r="D1066" s="6" t="s">
        <v>698</v>
      </c>
      <c r="E1066" s="17"/>
      <c r="F1066" s="17">
        <v>190.6</v>
      </c>
      <c r="G1066" s="8">
        <v>1343.2847324239247</v>
      </c>
      <c r="H1066" s="8">
        <v>20603.91311647429</v>
      </c>
      <c r="I1066" s="8">
        <v>0</v>
      </c>
      <c r="J1066" s="8">
        <v>0</v>
      </c>
      <c r="K1066" s="8">
        <v>20603.91311647429</v>
      </c>
    </row>
    <row r="1067" spans="1:11" x14ac:dyDescent="0.2">
      <c r="A1067" s="3" t="s">
        <v>75</v>
      </c>
      <c r="B1067" s="3" t="s">
        <v>664</v>
      </c>
      <c r="C1067" s="6" t="s">
        <v>202</v>
      </c>
      <c r="D1067" s="6" t="s">
        <v>699</v>
      </c>
      <c r="E1067" s="17"/>
      <c r="F1067" s="17">
        <v>186</v>
      </c>
      <c r="G1067" s="8">
        <v>1376.5057526881722</v>
      </c>
      <c r="H1067" s="8">
        <v>21113.472258064514</v>
      </c>
      <c r="I1067" s="8">
        <v>0</v>
      </c>
      <c r="J1067" s="8">
        <v>0</v>
      </c>
      <c r="K1067" s="8">
        <v>21113.472258064514</v>
      </c>
    </row>
    <row r="1068" spans="1:11" s="19" customFormat="1" x14ac:dyDescent="0.2">
      <c r="A1068" s="3" t="s">
        <v>75</v>
      </c>
      <c r="B1068" s="3" t="s">
        <v>664</v>
      </c>
      <c r="C1068" s="17" t="s">
        <v>201</v>
      </c>
      <c r="D1068" s="2" t="s">
        <v>200</v>
      </c>
      <c r="E1068" s="17"/>
      <c r="G1068" s="18">
        <v>6.5195612349475169</v>
      </c>
      <c r="H1068" s="18">
        <v>100</v>
      </c>
      <c r="I1068" s="18"/>
      <c r="J1068" s="18"/>
      <c r="K1068" s="18"/>
    </row>
    <row r="1069" spans="1:11" x14ac:dyDescent="0.2">
      <c r="A1069" s="3" t="s">
        <v>75</v>
      </c>
      <c r="B1069" s="3" t="s">
        <v>664</v>
      </c>
      <c r="C1069" s="6"/>
      <c r="D1069" s="6"/>
      <c r="E1069" s="17"/>
      <c r="G1069" s="8"/>
      <c r="H1069" s="8"/>
      <c r="I1069" s="8"/>
      <c r="J1069" s="8"/>
      <c r="K1069" s="8"/>
    </row>
    <row r="1070" spans="1:11" x14ac:dyDescent="0.2">
      <c r="A1070" s="11" t="s">
        <v>185</v>
      </c>
      <c r="B1070" s="11" t="s">
        <v>665</v>
      </c>
      <c r="C1070" s="12"/>
      <c r="D1070" s="7" t="s">
        <v>229</v>
      </c>
      <c r="E1070" s="20" t="s">
        <v>228</v>
      </c>
      <c r="G1070" s="13"/>
      <c r="H1070" s="13"/>
      <c r="I1070" s="13"/>
      <c r="J1070" s="13"/>
      <c r="K1070" s="13"/>
    </row>
    <row r="1071" spans="1:11" s="16" customFormat="1" ht="15" x14ac:dyDescent="0.25">
      <c r="A1071" s="3" t="s">
        <v>185</v>
      </c>
      <c r="B1071" s="3" t="s">
        <v>665</v>
      </c>
      <c r="C1071" s="14" t="s">
        <v>202</v>
      </c>
      <c r="D1071" s="15" t="s">
        <v>203</v>
      </c>
      <c r="G1071" s="1">
        <v>156840.85</v>
      </c>
      <c r="H1071" s="1">
        <v>1849232.5</v>
      </c>
      <c r="I1071" s="1">
        <v>0</v>
      </c>
      <c r="J1071" s="1">
        <v>0</v>
      </c>
      <c r="K1071" s="1">
        <v>1849232.5</v>
      </c>
    </row>
    <row r="1072" spans="1:11" x14ac:dyDescent="0.2">
      <c r="A1072" s="3" t="s">
        <v>185</v>
      </c>
      <c r="B1072" s="3" t="s">
        <v>665</v>
      </c>
      <c r="C1072" s="6" t="s">
        <v>202</v>
      </c>
      <c r="D1072" s="6" t="s">
        <v>698</v>
      </c>
      <c r="E1072" s="17"/>
      <c r="F1072" s="17">
        <v>58.2</v>
      </c>
      <c r="G1072" s="8">
        <v>2694.8599656357387</v>
      </c>
      <c r="H1072" s="8">
        <v>31773.754295532646</v>
      </c>
      <c r="I1072" s="8">
        <v>0</v>
      </c>
      <c r="J1072" s="8">
        <v>0</v>
      </c>
      <c r="K1072" s="8">
        <v>31773.754295532646</v>
      </c>
    </row>
    <row r="1073" spans="1:11" x14ac:dyDescent="0.2">
      <c r="A1073" s="3" t="s">
        <v>185</v>
      </c>
      <c r="B1073" s="3" t="s">
        <v>665</v>
      </c>
      <c r="C1073" s="6" t="s">
        <v>202</v>
      </c>
      <c r="D1073" s="6" t="s">
        <v>699</v>
      </c>
      <c r="E1073" s="17"/>
      <c r="F1073" s="17">
        <v>64</v>
      </c>
      <c r="G1073" s="8">
        <v>2450.6382812500001</v>
      </c>
      <c r="H1073" s="8">
        <v>28894.2578125</v>
      </c>
      <c r="I1073" s="8">
        <v>0</v>
      </c>
      <c r="J1073" s="8">
        <v>0</v>
      </c>
      <c r="K1073" s="8">
        <v>28894.2578125</v>
      </c>
    </row>
    <row r="1074" spans="1:11" s="19" customFormat="1" x14ac:dyDescent="0.2">
      <c r="A1074" s="3" t="s">
        <v>185</v>
      </c>
      <c r="B1074" s="3" t="s">
        <v>665</v>
      </c>
      <c r="C1074" s="17" t="s">
        <v>201</v>
      </c>
      <c r="D1074" s="2" t="s">
        <v>200</v>
      </c>
      <c r="E1074" s="17"/>
      <c r="G1074" s="18">
        <v>8.4814024196524791</v>
      </c>
      <c r="H1074" s="18">
        <v>100</v>
      </c>
      <c r="I1074" s="18"/>
      <c r="J1074" s="18"/>
      <c r="K1074" s="18"/>
    </row>
    <row r="1075" spans="1:11" x14ac:dyDescent="0.2">
      <c r="A1075" s="3" t="s">
        <v>185</v>
      </c>
      <c r="B1075" s="3" t="s">
        <v>665</v>
      </c>
      <c r="C1075" s="6"/>
      <c r="D1075" s="6"/>
      <c r="E1075" s="17"/>
      <c r="G1075" s="8"/>
      <c r="H1075" s="8"/>
      <c r="I1075" s="8"/>
      <c r="J1075" s="8"/>
      <c r="K1075" s="8"/>
    </row>
    <row r="1076" spans="1:11" x14ac:dyDescent="0.2">
      <c r="A1076" s="11" t="s">
        <v>122</v>
      </c>
      <c r="B1076" s="11" t="s">
        <v>666</v>
      </c>
      <c r="C1076" s="12"/>
      <c r="D1076" s="7"/>
      <c r="E1076" s="20" t="s">
        <v>227</v>
      </c>
      <c r="G1076" s="13"/>
      <c r="H1076" s="13"/>
      <c r="I1076" s="13"/>
      <c r="J1076" s="13"/>
      <c r="K1076" s="13"/>
    </row>
    <row r="1077" spans="1:11" s="16" customFormat="1" ht="15" x14ac:dyDescent="0.25">
      <c r="A1077" s="3" t="s">
        <v>122</v>
      </c>
      <c r="B1077" s="3" t="s">
        <v>666</v>
      </c>
      <c r="C1077" s="14" t="s">
        <v>202</v>
      </c>
      <c r="D1077" s="15" t="s">
        <v>203</v>
      </c>
      <c r="G1077" s="1">
        <v>27749677.659999996</v>
      </c>
      <c r="H1077" s="1">
        <v>273533402.95999998</v>
      </c>
      <c r="I1077" s="1">
        <v>2603676.4500000002</v>
      </c>
      <c r="J1077" s="1">
        <v>27911015.16000006</v>
      </c>
      <c r="K1077" s="1">
        <v>304048094.57000005</v>
      </c>
    </row>
    <row r="1078" spans="1:11" x14ac:dyDescent="0.2">
      <c r="A1078" s="3" t="s">
        <v>122</v>
      </c>
      <c r="B1078" s="3" t="s">
        <v>666</v>
      </c>
      <c r="C1078" s="6" t="s">
        <v>202</v>
      </c>
      <c r="D1078" s="6" t="s">
        <v>698</v>
      </c>
      <c r="E1078" s="17"/>
      <c r="F1078" s="17">
        <v>20429.2</v>
      </c>
      <c r="G1078" s="8">
        <v>1358.3340346171165</v>
      </c>
      <c r="H1078" s="8">
        <v>13389.335018502925</v>
      </c>
      <c r="I1078" s="8">
        <v>127.44877185597088</v>
      </c>
      <c r="J1078" s="8">
        <v>1366.2314314804328</v>
      </c>
      <c r="K1078" s="8">
        <v>14883.01522183933</v>
      </c>
    </row>
    <row r="1079" spans="1:11" x14ac:dyDescent="0.2">
      <c r="A1079" s="3" t="s">
        <v>122</v>
      </c>
      <c r="B1079" s="3" t="s">
        <v>666</v>
      </c>
      <c r="C1079" s="6" t="s">
        <v>202</v>
      </c>
      <c r="D1079" s="6" t="s">
        <v>699</v>
      </c>
      <c r="E1079" s="17"/>
      <c r="F1079" s="17">
        <v>21947</v>
      </c>
      <c r="G1079" s="8">
        <v>1264.3950271107667</v>
      </c>
      <c r="H1079" s="8">
        <v>12463.361869959446</v>
      </c>
      <c r="I1079" s="8">
        <v>118.6347313983688</v>
      </c>
      <c r="J1079" s="8">
        <v>1271.7462596254641</v>
      </c>
      <c r="K1079" s="8">
        <v>13853.74286098328</v>
      </c>
    </row>
    <row r="1080" spans="1:11" s="19" customFormat="1" x14ac:dyDescent="0.2">
      <c r="A1080" s="3" t="s">
        <v>122</v>
      </c>
      <c r="B1080" s="3" t="s">
        <v>666</v>
      </c>
      <c r="C1080" s="17" t="s">
        <v>201</v>
      </c>
      <c r="D1080" s="2" t="s">
        <v>200</v>
      </c>
      <c r="E1080" s="17"/>
      <c r="G1080" s="18">
        <v>10.144895416688088</v>
      </c>
      <c r="H1080" s="18">
        <v>100</v>
      </c>
      <c r="I1080" s="18"/>
      <c r="J1080" s="18"/>
      <c r="K1080" s="18"/>
    </row>
    <row r="1081" spans="1:11" x14ac:dyDescent="0.2">
      <c r="A1081" s="3" t="s">
        <v>122</v>
      </c>
      <c r="B1081" s="3" t="s">
        <v>666</v>
      </c>
      <c r="C1081" s="17"/>
      <c r="D1081" s="6"/>
      <c r="E1081" s="17"/>
      <c r="G1081" s="8"/>
      <c r="H1081" s="8"/>
      <c r="I1081" s="8"/>
      <c r="J1081" s="8"/>
      <c r="K1081" s="8"/>
    </row>
    <row r="1082" spans="1:11" s="16" customFormat="1" x14ac:dyDescent="0.2">
      <c r="A1082" s="11" t="s">
        <v>121</v>
      </c>
      <c r="B1082" s="11" t="s">
        <v>667</v>
      </c>
      <c r="C1082" s="6"/>
      <c r="D1082" s="15"/>
      <c r="E1082" s="29" t="s">
        <v>226</v>
      </c>
      <c r="F1082" s="4"/>
      <c r="G1082" s="13"/>
      <c r="H1082" s="13"/>
      <c r="I1082" s="13"/>
      <c r="J1082" s="13"/>
      <c r="K1082" s="13"/>
    </row>
    <row r="1083" spans="1:11" ht="15" x14ac:dyDescent="0.25">
      <c r="A1083" s="3" t="s">
        <v>121</v>
      </c>
      <c r="B1083" s="3" t="s">
        <v>667</v>
      </c>
      <c r="C1083" s="14" t="s">
        <v>202</v>
      </c>
      <c r="D1083" s="6" t="s">
        <v>203</v>
      </c>
      <c r="E1083" s="17"/>
      <c r="F1083" s="16"/>
      <c r="G1083" s="1">
        <v>0</v>
      </c>
      <c r="H1083" s="1">
        <v>1526734.6199999999</v>
      </c>
      <c r="I1083" s="1">
        <v>0</v>
      </c>
      <c r="J1083" s="1">
        <v>0</v>
      </c>
      <c r="K1083" s="1">
        <v>1526734.6199999999</v>
      </c>
    </row>
    <row r="1084" spans="1:11" s="19" customFormat="1" x14ac:dyDescent="0.2">
      <c r="A1084" s="3" t="s">
        <v>121</v>
      </c>
      <c r="B1084" s="3" t="s">
        <v>667</v>
      </c>
      <c r="C1084" s="6"/>
      <c r="D1084" s="2"/>
      <c r="E1084" s="17"/>
      <c r="F1084" s="17"/>
      <c r="G1084" s="8"/>
      <c r="H1084" s="8"/>
      <c r="I1084" s="8"/>
      <c r="J1084" s="8"/>
      <c r="K1084" s="8"/>
    </row>
    <row r="1085" spans="1:11" x14ac:dyDescent="0.2">
      <c r="A1085" s="3" t="s">
        <v>121</v>
      </c>
      <c r="B1085" s="3" t="s">
        <v>667</v>
      </c>
      <c r="C1085" s="17" t="s">
        <v>201</v>
      </c>
      <c r="D1085" s="10" t="s">
        <v>200</v>
      </c>
      <c r="E1085" s="17"/>
      <c r="F1085" s="19"/>
      <c r="G1085" s="18">
        <v>0</v>
      </c>
      <c r="H1085" s="18">
        <v>100</v>
      </c>
      <c r="I1085" s="18"/>
      <c r="J1085" s="18"/>
      <c r="K1085" s="18"/>
    </row>
    <row r="1086" spans="1:11" x14ac:dyDescent="0.2">
      <c r="A1086" s="3" t="s">
        <v>121</v>
      </c>
      <c r="B1086" s="3" t="s">
        <v>667</v>
      </c>
      <c r="C1086" s="6"/>
      <c r="D1086" s="7"/>
      <c r="E1086" s="20"/>
      <c r="G1086" s="8"/>
      <c r="H1086" s="8"/>
      <c r="I1086" s="8"/>
      <c r="J1086" s="8"/>
      <c r="K1086" s="8"/>
    </row>
    <row r="1087" spans="1:11" s="16" customFormat="1" x14ac:dyDescent="0.2">
      <c r="A1087" s="21" t="s">
        <v>198</v>
      </c>
      <c r="B1087" s="11" t="s">
        <v>693</v>
      </c>
      <c r="C1087" s="12"/>
      <c r="D1087" s="15"/>
      <c r="E1087" s="22" t="s">
        <v>692</v>
      </c>
      <c r="F1087" s="4"/>
      <c r="G1087" s="13"/>
      <c r="H1087" s="13"/>
      <c r="I1087" s="13"/>
      <c r="J1087" s="13"/>
      <c r="K1087" s="13"/>
    </row>
    <row r="1088" spans="1:11" ht="15" x14ac:dyDescent="0.25">
      <c r="A1088" s="21" t="s">
        <v>198</v>
      </c>
      <c r="B1088" s="11" t="s">
        <v>693</v>
      </c>
      <c r="C1088" s="14" t="s">
        <v>202</v>
      </c>
      <c r="D1088" s="6" t="s">
        <v>203</v>
      </c>
      <c r="E1088" s="17"/>
      <c r="F1088" s="16"/>
      <c r="G1088" s="1">
        <v>7570186</v>
      </c>
      <c r="H1088" s="1">
        <v>8056334</v>
      </c>
      <c r="I1088" s="1">
        <v>0</v>
      </c>
      <c r="J1088" s="1">
        <v>0</v>
      </c>
      <c r="K1088" s="1">
        <v>8056334</v>
      </c>
    </row>
    <row r="1089" spans="1:11" s="19" customFormat="1" x14ac:dyDescent="0.2">
      <c r="A1089" s="21" t="s">
        <v>198</v>
      </c>
      <c r="B1089" s="11" t="s">
        <v>693</v>
      </c>
      <c r="C1089" s="6"/>
      <c r="D1089" s="2"/>
      <c r="E1089" s="17"/>
      <c r="F1089" s="17"/>
      <c r="G1089" s="8"/>
      <c r="H1089" s="8"/>
      <c r="I1089" s="8"/>
      <c r="J1089" s="8"/>
      <c r="K1089" s="8"/>
    </row>
    <row r="1090" spans="1:11" x14ac:dyDescent="0.2">
      <c r="A1090" s="21" t="s">
        <v>198</v>
      </c>
      <c r="B1090" s="11" t="s">
        <v>693</v>
      </c>
      <c r="C1090" s="17" t="s">
        <v>201</v>
      </c>
      <c r="D1090" s="10" t="s">
        <v>200</v>
      </c>
      <c r="E1090" s="17"/>
      <c r="F1090" s="19"/>
      <c r="G1090" s="18">
        <v>93.965642437366668</v>
      </c>
      <c r="H1090" s="18">
        <v>100</v>
      </c>
      <c r="I1090" s="18"/>
      <c r="J1090" s="18"/>
      <c r="K1090" s="18"/>
    </row>
    <row r="1091" spans="1:11" x14ac:dyDescent="0.2">
      <c r="A1091" s="21" t="s">
        <v>198</v>
      </c>
      <c r="B1091" s="11" t="s">
        <v>693</v>
      </c>
      <c r="C1091" s="6"/>
      <c r="D1091" s="7"/>
      <c r="E1091" s="20"/>
      <c r="G1091" s="8"/>
      <c r="H1091" s="8"/>
      <c r="I1091" s="8"/>
      <c r="J1091" s="8"/>
      <c r="K1091" s="8"/>
    </row>
    <row r="1092" spans="1:11" s="16" customFormat="1" x14ac:dyDescent="0.2">
      <c r="A1092" s="21" t="s">
        <v>689</v>
      </c>
      <c r="B1092" s="11" t="s">
        <v>690</v>
      </c>
      <c r="C1092" s="12"/>
      <c r="D1092" s="15"/>
      <c r="E1092" s="22" t="s">
        <v>691</v>
      </c>
      <c r="F1092" s="4"/>
      <c r="G1092" s="13"/>
      <c r="H1092" s="13"/>
      <c r="I1092" s="13"/>
      <c r="J1092" s="13"/>
      <c r="K1092" s="13"/>
    </row>
    <row r="1093" spans="1:11" ht="15" x14ac:dyDescent="0.25">
      <c r="A1093" s="21" t="s">
        <v>689</v>
      </c>
      <c r="B1093" s="11" t="s">
        <v>690</v>
      </c>
      <c r="C1093" s="14" t="s">
        <v>202</v>
      </c>
      <c r="D1093" s="6" t="s">
        <v>203</v>
      </c>
      <c r="E1093" s="17"/>
      <c r="F1093" s="16"/>
      <c r="G1093" s="1">
        <v>0</v>
      </c>
      <c r="H1093" s="1">
        <v>0</v>
      </c>
      <c r="I1093" s="1">
        <v>0</v>
      </c>
      <c r="J1093" s="1">
        <v>0</v>
      </c>
      <c r="K1093" s="1">
        <v>0</v>
      </c>
    </row>
    <row r="1094" spans="1:11" s="19" customFormat="1" x14ac:dyDescent="0.2">
      <c r="A1094" s="21" t="s">
        <v>689</v>
      </c>
      <c r="B1094" s="11" t="s">
        <v>690</v>
      </c>
      <c r="C1094" s="6"/>
      <c r="D1094" s="2"/>
      <c r="E1094" s="17"/>
      <c r="F1094" s="17"/>
      <c r="G1094" s="8"/>
      <c r="H1094" s="8"/>
      <c r="I1094" s="8"/>
      <c r="J1094" s="8"/>
      <c r="K1094" s="8"/>
    </row>
    <row r="1095" spans="1:11" x14ac:dyDescent="0.2">
      <c r="A1095" s="21" t="s">
        <v>689</v>
      </c>
      <c r="B1095" s="11" t="s">
        <v>690</v>
      </c>
      <c r="C1095" s="17" t="s">
        <v>201</v>
      </c>
      <c r="D1095" s="10" t="s">
        <v>200</v>
      </c>
      <c r="E1095" s="17"/>
      <c r="F1095" s="19"/>
      <c r="G1095" s="18" t="e">
        <v>#DIV/0!</v>
      </c>
      <c r="H1095" s="18" t="e">
        <v>#DIV/0!</v>
      </c>
      <c r="I1095" s="18"/>
      <c r="J1095" s="18"/>
      <c r="K1095" s="18"/>
    </row>
    <row r="1096" spans="1:11" x14ac:dyDescent="0.2">
      <c r="A1096" s="21" t="s">
        <v>689</v>
      </c>
      <c r="B1096" s="11" t="s">
        <v>690</v>
      </c>
      <c r="C1096" s="6"/>
      <c r="D1096" s="7"/>
      <c r="E1096" s="20"/>
      <c r="G1096" s="8"/>
      <c r="H1096" s="8"/>
      <c r="I1096" s="8"/>
      <c r="J1096" s="8"/>
      <c r="K1096" s="8"/>
    </row>
    <row r="1097" spans="1:11" s="16" customFormat="1" x14ac:dyDescent="0.2">
      <c r="A1097" s="21" t="s">
        <v>695</v>
      </c>
      <c r="B1097" s="11" t="s">
        <v>697</v>
      </c>
      <c r="C1097" s="12"/>
      <c r="D1097" s="15"/>
      <c r="E1097" s="22" t="s">
        <v>696</v>
      </c>
      <c r="F1097" s="4"/>
      <c r="G1097" s="13"/>
      <c r="H1097" s="13"/>
      <c r="I1097" s="13"/>
      <c r="J1097" s="13"/>
      <c r="K1097" s="13"/>
    </row>
    <row r="1098" spans="1:11" ht="15" x14ac:dyDescent="0.25">
      <c r="A1098" s="21" t="s">
        <v>695</v>
      </c>
      <c r="B1098" s="11" t="s">
        <v>697</v>
      </c>
      <c r="C1098" s="14" t="s">
        <v>202</v>
      </c>
      <c r="D1098" s="6" t="s">
        <v>203</v>
      </c>
      <c r="E1098" s="17"/>
      <c r="F1098" s="16"/>
      <c r="G1098" s="1">
        <v>0</v>
      </c>
      <c r="H1098" s="1">
        <v>0</v>
      </c>
      <c r="I1098" s="1">
        <v>0</v>
      </c>
      <c r="J1098" s="1">
        <v>0</v>
      </c>
      <c r="K1098" s="1">
        <v>0</v>
      </c>
    </row>
    <row r="1099" spans="1:11" s="19" customFormat="1" x14ac:dyDescent="0.2">
      <c r="A1099" s="21" t="s">
        <v>695</v>
      </c>
      <c r="B1099" s="11" t="s">
        <v>697</v>
      </c>
      <c r="C1099" s="6"/>
      <c r="D1099" s="2"/>
      <c r="E1099" s="17"/>
      <c r="F1099" s="17"/>
      <c r="G1099" s="8"/>
      <c r="H1099" s="8"/>
      <c r="I1099" s="8"/>
      <c r="J1099" s="8"/>
      <c r="K1099" s="8"/>
    </row>
    <row r="1100" spans="1:11" x14ac:dyDescent="0.2">
      <c r="A1100" s="21" t="s">
        <v>695</v>
      </c>
      <c r="B1100" s="11" t="s">
        <v>697</v>
      </c>
      <c r="C1100" s="17" t="s">
        <v>201</v>
      </c>
      <c r="D1100" s="10" t="s">
        <v>200</v>
      </c>
      <c r="E1100" s="17"/>
      <c r="F1100" s="19"/>
      <c r="G1100" s="57" t="s">
        <v>717</v>
      </c>
      <c r="H1100" s="56" t="s">
        <v>717</v>
      </c>
      <c r="I1100" s="18"/>
      <c r="J1100" s="18"/>
      <c r="K1100" s="18"/>
    </row>
    <row r="1101" spans="1:11" x14ac:dyDescent="0.2">
      <c r="A1101" s="21" t="s">
        <v>695</v>
      </c>
      <c r="B1101" s="11" t="s">
        <v>697</v>
      </c>
      <c r="C1101" s="6"/>
      <c r="D1101" s="7"/>
      <c r="E1101" s="20"/>
      <c r="G1101" s="8"/>
      <c r="H1101" s="8"/>
      <c r="I1101" s="8"/>
      <c r="J1101" s="8"/>
      <c r="K1101" s="8"/>
    </row>
    <row r="1102" spans="1:11" s="16" customFormat="1" x14ac:dyDescent="0.2">
      <c r="A1102" s="11" t="s">
        <v>33</v>
      </c>
      <c r="B1102" s="11" t="s">
        <v>668</v>
      </c>
      <c r="C1102" s="12"/>
      <c r="D1102" s="15"/>
      <c r="E1102" s="29" t="s">
        <v>225</v>
      </c>
      <c r="F1102" s="4"/>
      <c r="G1102" s="13"/>
      <c r="H1102" s="13"/>
      <c r="I1102" s="13"/>
      <c r="J1102" s="13"/>
      <c r="K1102" s="13"/>
    </row>
    <row r="1103" spans="1:11" ht="15" x14ac:dyDescent="0.25">
      <c r="A1103" s="3" t="s">
        <v>33</v>
      </c>
      <c r="B1103" s="3" t="s">
        <v>668</v>
      </c>
      <c r="C1103" s="14" t="s">
        <v>202</v>
      </c>
      <c r="D1103" s="6" t="s">
        <v>203</v>
      </c>
      <c r="E1103" s="17"/>
      <c r="F1103" s="16"/>
      <c r="G1103" s="1">
        <v>4236366.24</v>
      </c>
      <c r="H1103" s="1">
        <v>12798321.279999999</v>
      </c>
      <c r="I1103" s="1">
        <v>0</v>
      </c>
      <c r="J1103" s="1">
        <v>0</v>
      </c>
      <c r="K1103" s="1">
        <v>12798321.279999999</v>
      </c>
    </row>
    <row r="1104" spans="1:11" s="19" customFormat="1" x14ac:dyDescent="0.2">
      <c r="A1104" s="3" t="s">
        <v>33</v>
      </c>
      <c r="B1104" s="3" t="s">
        <v>668</v>
      </c>
      <c r="C1104" s="6"/>
      <c r="D1104" s="2"/>
      <c r="E1104" s="17"/>
      <c r="F1104" s="17"/>
      <c r="G1104" s="8"/>
      <c r="H1104" s="8"/>
      <c r="I1104" s="8"/>
      <c r="J1104" s="8"/>
      <c r="K1104" s="8"/>
    </row>
    <row r="1105" spans="1:11" x14ac:dyDescent="0.2">
      <c r="A1105" s="3" t="s">
        <v>33</v>
      </c>
      <c r="B1105" s="3" t="s">
        <v>668</v>
      </c>
      <c r="C1105" s="17" t="s">
        <v>201</v>
      </c>
      <c r="D1105" s="10" t="s">
        <v>200</v>
      </c>
      <c r="E1105" s="17"/>
      <c r="F1105" s="19"/>
      <c r="G1105" s="56">
        <v>33.100952439912497</v>
      </c>
      <c r="H1105" s="56">
        <v>100</v>
      </c>
      <c r="I1105" s="18"/>
      <c r="J1105" s="18"/>
      <c r="K1105" s="18"/>
    </row>
    <row r="1106" spans="1:11" x14ac:dyDescent="0.2">
      <c r="A1106" s="3" t="s">
        <v>33</v>
      </c>
      <c r="B1106" s="3" t="s">
        <v>668</v>
      </c>
      <c r="C1106" s="6"/>
      <c r="D1106" s="7"/>
      <c r="E1106" s="20"/>
      <c r="G1106" s="8"/>
      <c r="H1106" s="8"/>
      <c r="I1106" s="8"/>
      <c r="J1106" s="8"/>
      <c r="K1106" s="8"/>
    </row>
    <row r="1107" spans="1:11" s="16" customFormat="1" x14ac:dyDescent="0.2">
      <c r="A1107" s="11" t="s">
        <v>155</v>
      </c>
      <c r="B1107" s="11" t="s">
        <v>669</v>
      </c>
      <c r="C1107" s="12"/>
      <c r="D1107" s="15"/>
      <c r="E1107" s="29" t="s">
        <v>224</v>
      </c>
      <c r="F1107" s="4"/>
      <c r="G1107" s="13"/>
      <c r="H1107" s="13"/>
      <c r="I1107" s="13"/>
      <c r="J1107" s="13"/>
      <c r="K1107" s="13"/>
    </row>
    <row r="1108" spans="1:11" ht="15" x14ac:dyDescent="0.25">
      <c r="A1108" s="3" t="s">
        <v>155</v>
      </c>
      <c r="B1108" s="3" t="s">
        <v>669</v>
      </c>
      <c r="C1108" s="14" t="s">
        <v>202</v>
      </c>
      <c r="D1108" s="6" t="s">
        <v>203</v>
      </c>
      <c r="E1108" s="17"/>
      <c r="F1108" s="16"/>
      <c r="G1108" s="1">
        <v>860827.42</v>
      </c>
      <c r="H1108" s="1">
        <v>3615523.4699999997</v>
      </c>
      <c r="I1108" s="1">
        <v>0</v>
      </c>
      <c r="J1108" s="1">
        <v>0</v>
      </c>
      <c r="K1108" s="1">
        <v>3615523.4699999997</v>
      </c>
    </row>
    <row r="1109" spans="1:11" s="19" customFormat="1" x14ac:dyDescent="0.2">
      <c r="A1109" s="3" t="s">
        <v>155</v>
      </c>
      <c r="B1109" s="3" t="s">
        <v>669</v>
      </c>
      <c r="C1109" s="6"/>
      <c r="D1109" s="2"/>
      <c r="E1109" s="17"/>
      <c r="F1109" s="17"/>
      <c r="G1109" s="8"/>
      <c r="H1109" s="8"/>
      <c r="I1109" s="8"/>
      <c r="J1109" s="8"/>
      <c r="K1109" s="8"/>
    </row>
    <row r="1110" spans="1:11" x14ac:dyDescent="0.2">
      <c r="A1110" s="3" t="s">
        <v>155</v>
      </c>
      <c r="B1110" s="3" t="s">
        <v>669</v>
      </c>
      <c r="C1110" s="17" t="s">
        <v>201</v>
      </c>
      <c r="D1110" s="10" t="s">
        <v>200</v>
      </c>
      <c r="E1110" s="17"/>
      <c r="F1110" s="19"/>
      <c r="G1110" s="56">
        <v>23.809205697121367</v>
      </c>
      <c r="H1110" s="56">
        <v>100</v>
      </c>
      <c r="I1110" s="18"/>
      <c r="J1110" s="18"/>
      <c r="K1110" s="18"/>
    </row>
    <row r="1111" spans="1:11" x14ac:dyDescent="0.2">
      <c r="A1111" s="3" t="s">
        <v>155</v>
      </c>
      <c r="B1111" s="3" t="s">
        <v>669</v>
      </c>
      <c r="C1111" s="6"/>
      <c r="D1111" s="7"/>
      <c r="E1111" s="20"/>
      <c r="G1111" s="8"/>
      <c r="H1111" s="8"/>
      <c r="I1111" s="8"/>
      <c r="J1111" s="8"/>
      <c r="K1111" s="8"/>
    </row>
    <row r="1112" spans="1:11" s="16" customFormat="1" x14ac:dyDescent="0.2">
      <c r="A1112" s="11" t="s">
        <v>109</v>
      </c>
      <c r="B1112" s="11" t="s">
        <v>670</v>
      </c>
      <c r="C1112" s="12"/>
      <c r="D1112" s="15"/>
      <c r="E1112" s="29" t="s">
        <v>223</v>
      </c>
      <c r="F1112" s="4"/>
      <c r="G1112" s="13"/>
      <c r="H1112" s="13"/>
      <c r="I1112" s="13"/>
      <c r="J1112" s="13"/>
      <c r="K1112" s="13"/>
    </row>
    <row r="1113" spans="1:11" ht="15" x14ac:dyDescent="0.25">
      <c r="A1113" s="3" t="s">
        <v>109</v>
      </c>
      <c r="B1113" s="3" t="s">
        <v>670</v>
      </c>
      <c r="C1113" s="14" t="s">
        <v>202</v>
      </c>
      <c r="D1113" s="6" t="s">
        <v>203</v>
      </c>
      <c r="E1113" s="17"/>
      <c r="F1113" s="16"/>
      <c r="G1113" s="1">
        <v>6307145.4100000001</v>
      </c>
      <c r="H1113" s="1">
        <v>13737436.16</v>
      </c>
      <c r="I1113" s="1">
        <v>0</v>
      </c>
      <c r="J1113" s="1">
        <v>-4.5474735088646412E-13</v>
      </c>
      <c r="K1113" s="1">
        <v>13737436.16</v>
      </c>
    </row>
    <row r="1114" spans="1:11" s="19" customFormat="1" x14ac:dyDescent="0.2">
      <c r="A1114" s="3" t="s">
        <v>109</v>
      </c>
      <c r="B1114" s="3" t="s">
        <v>670</v>
      </c>
      <c r="C1114" s="6"/>
      <c r="D1114" s="2"/>
      <c r="E1114" s="17"/>
      <c r="F1114" s="17"/>
      <c r="G1114" s="8"/>
      <c r="H1114" s="8"/>
      <c r="I1114" s="8"/>
      <c r="J1114" s="8"/>
      <c r="K1114" s="8"/>
    </row>
    <row r="1115" spans="1:11" x14ac:dyDescent="0.2">
      <c r="A1115" s="3" t="s">
        <v>109</v>
      </c>
      <c r="B1115" s="3" t="s">
        <v>670</v>
      </c>
      <c r="C1115" s="17" t="s">
        <v>201</v>
      </c>
      <c r="D1115" s="10" t="s">
        <v>200</v>
      </c>
      <c r="E1115" s="17"/>
      <c r="F1115" s="19"/>
      <c r="G1115" s="56">
        <v>45.91209987468288</v>
      </c>
      <c r="H1115" s="56">
        <v>100</v>
      </c>
      <c r="I1115" s="18"/>
      <c r="J1115" s="18"/>
      <c r="K1115" s="18"/>
    </row>
    <row r="1116" spans="1:11" x14ac:dyDescent="0.2">
      <c r="A1116" s="3" t="s">
        <v>109</v>
      </c>
      <c r="B1116" s="3" t="s">
        <v>670</v>
      </c>
      <c r="C1116" s="6"/>
      <c r="D1116" s="7"/>
      <c r="E1116" s="20"/>
      <c r="G1116" s="8"/>
      <c r="H1116" s="8"/>
      <c r="I1116" s="8"/>
      <c r="J1116" s="8"/>
      <c r="K1116" s="8"/>
    </row>
    <row r="1117" spans="1:11" s="16" customFormat="1" x14ac:dyDescent="0.2">
      <c r="A1117" s="11" t="s">
        <v>160</v>
      </c>
      <c r="B1117" s="11" t="s">
        <v>671</v>
      </c>
      <c r="C1117" s="12"/>
      <c r="D1117" s="15"/>
      <c r="E1117" s="29" t="s">
        <v>222</v>
      </c>
      <c r="F1117" s="4"/>
      <c r="G1117" s="13"/>
      <c r="H1117" s="13"/>
      <c r="I1117" s="13"/>
      <c r="J1117" s="13"/>
      <c r="K1117" s="13"/>
    </row>
    <row r="1118" spans="1:11" ht="15" x14ac:dyDescent="0.25">
      <c r="A1118" s="3" t="s">
        <v>160</v>
      </c>
      <c r="B1118" s="3" t="s">
        <v>671</v>
      </c>
      <c r="C1118" s="14" t="s">
        <v>202</v>
      </c>
      <c r="D1118" s="6" t="s">
        <v>203</v>
      </c>
      <c r="E1118" s="17"/>
      <c r="F1118" s="16"/>
      <c r="G1118" s="1">
        <v>2097219.9299999997</v>
      </c>
      <c r="H1118" s="1">
        <v>7647929.2599999988</v>
      </c>
      <c r="I1118" s="1">
        <v>0</v>
      </c>
      <c r="J1118" s="1">
        <v>0</v>
      </c>
      <c r="K1118" s="1">
        <v>7647929.2599999988</v>
      </c>
    </row>
    <row r="1119" spans="1:11" s="19" customFormat="1" x14ac:dyDescent="0.2">
      <c r="A1119" s="3" t="s">
        <v>160</v>
      </c>
      <c r="B1119" s="3" t="s">
        <v>671</v>
      </c>
      <c r="C1119" s="6"/>
      <c r="D1119" s="2"/>
      <c r="E1119" s="17"/>
      <c r="F1119" s="17"/>
      <c r="G1119" s="8"/>
      <c r="H1119" s="8"/>
      <c r="I1119" s="8"/>
      <c r="J1119" s="8"/>
      <c r="K1119" s="8"/>
    </row>
    <row r="1120" spans="1:11" x14ac:dyDescent="0.2">
      <c r="A1120" s="3" t="s">
        <v>160</v>
      </c>
      <c r="B1120" s="3" t="s">
        <v>671</v>
      </c>
      <c r="C1120" s="17" t="s">
        <v>201</v>
      </c>
      <c r="D1120" s="10" t="s">
        <v>200</v>
      </c>
      <c r="E1120" s="17"/>
      <c r="F1120" s="19"/>
      <c r="G1120" s="56">
        <v>27.422062347893633</v>
      </c>
      <c r="H1120" s="56">
        <v>100</v>
      </c>
      <c r="I1120" s="18"/>
      <c r="J1120" s="18"/>
      <c r="K1120" s="18"/>
    </row>
    <row r="1121" spans="1:11" x14ac:dyDescent="0.2">
      <c r="A1121" s="3" t="s">
        <v>160</v>
      </c>
      <c r="B1121" s="3" t="s">
        <v>671</v>
      </c>
      <c r="C1121" s="6"/>
      <c r="D1121" s="7"/>
      <c r="E1121" s="20"/>
      <c r="G1121" s="8"/>
      <c r="H1121" s="8"/>
      <c r="I1121" s="8"/>
      <c r="J1121" s="8"/>
      <c r="K1121" s="8"/>
    </row>
    <row r="1122" spans="1:11" s="16" customFormat="1" x14ac:dyDescent="0.2">
      <c r="A1122" s="11" t="s">
        <v>62</v>
      </c>
      <c r="B1122" s="11" t="s">
        <v>672</v>
      </c>
      <c r="C1122" s="12"/>
      <c r="D1122" s="15"/>
      <c r="E1122" s="29" t="s">
        <v>221</v>
      </c>
      <c r="F1122" s="4"/>
      <c r="G1122" s="13"/>
      <c r="H1122" s="13"/>
      <c r="I1122" s="13"/>
      <c r="J1122" s="13"/>
      <c r="K1122" s="13"/>
    </row>
    <row r="1123" spans="1:11" ht="15" x14ac:dyDescent="0.25">
      <c r="A1123" s="3" t="s">
        <v>62</v>
      </c>
      <c r="B1123" s="3" t="s">
        <v>672</v>
      </c>
      <c r="C1123" s="14" t="s">
        <v>202</v>
      </c>
      <c r="D1123" s="6" t="s">
        <v>203</v>
      </c>
      <c r="E1123" s="17"/>
      <c r="F1123" s="16"/>
      <c r="G1123" s="1">
        <v>1853539.5399999998</v>
      </c>
      <c r="H1123" s="1">
        <v>12715846.710000001</v>
      </c>
      <c r="I1123" s="1">
        <v>0</v>
      </c>
      <c r="J1123" s="1">
        <v>0</v>
      </c>
      <c r="K1123" s="1">
        <v>12715846.710000001</v>
      </c>
    </row>
    <row r="1124" spans="1:11" s="19" customFormat="1" x14ac:dyDescent="0.2">
      <c r="A1124" s="3" t="s">
        <v>62</v>
      </c>
      <c r="B1124" s="3" t="s">
        <v>672</v>
      </c>
      <c r="C1124" s="6"/>
      <c r="D1124" s="2"/>
      <c r="E1124" s="17"/>
      <c r="F1124" s="17"/>
      <c r="G1124" s="8"/>
      <c r="H1124" s="8"/>
      <c r="I1124" s="8"/>
      <c r="J1124" s="8"/>
      <c r="K1124" s="8"/>
    </row>
    <row r="1125" spans="1:11" x14ac:dyDescent="0.2">
      <c r="A1125" s="3" t="s">
        <v>62</v>
      </c>
      <c r="B1125" s="3" t="s">
        <v>672</v>
      </c>
      <c r="C1125" s="17" t="s">
        <v>201</v>
      </c>
      <c r="D1125" s="10" t="s">
        <v>200</v>
      </c>
      <c r="E1125" s="17"/>
      <c r="F1125" s="19"/>
      <c r="G1125" s="56">
        <v>14.576611233779174</v>
      </c>
      <c r="H1125" s="56">
        <v>100</v>
      </c>
      <c r="I1125" s="18"/>
      <c r="J1125" s="18"/>
      <c r="K1125" s="18"/>
    </row>
    <row r="1126" spans="1:11" x14ac:dyDescent="0.2">
      <c r="A1126" s="3" t="s">
        <v>62</v>
      </c>
      <c r="B1126" s="3" t="s">
        <v>672</v>
      </c>
      <c r="C1126" s="6"/>
      <c r="D1126" s="7"/>
      <c r="E1126" s="20"/>
      <c r="G1126" s="8"/>
      <c r="H1126" s="8"/>
      <c r="I1126" s="8"/>
      <c r="J1126" s="8"/>
      <c r="K1126" s="8"/>
    </row>
    <row r="1127" spans="1:11" s="16" customFormat="1" x14ac:dyDescent="0.2">
      <c r="A1127" s="11" t="s">
        <v>152</v>
      </c>
      <c r="B1127" s="11" t="s">
        <v>673</v>
      </c>
      <c r="C1127" s="12"/>
      <c r="D1127" s="15"/>
      <c r="E1127" s="29" t="s">
        <v>220</v>
      </c>
      <c r="F1127" s="4"/>
      <c r="G1127" s="13"/>
      <c r="H1127" s="13"/>
      <c r="I1127" s="13"/>
      <c r="J1127" s="13"/>
      <c r="K1127" s="13"/>
    </row>
    <row r="1128" spans="1:11" ht="15" x14ac:dyDescent="0.25">
      <c r="A1128" s="3" t="s">
        <v>152</v>
      </c>
      <c r="B1128" s="3" t="s">
        <v>673</v>
      </c>
      <c r="C1128" s="14" t="s">
        <v>202</v>
      </c>
      <c r="D1128" s="6" t="s">
        <v>203</v>
      </c>
      <c r="E1128" s="17"/>
      <c r="F1128" s="16"/>
      <c r="G1128" s="1">
        <v>1991170.25</v>
      </c>
      <c r="H1128" s="1">
        <v>8556924.8399999999</v>
      </c>
      <c r="I1128" s="1">
        <v>0</v>
      </c>
      <c r="J1128" s="1">
        <v>152589</v>
      </c>
      <c r="K1128" s="1">
        <v>8709513.8399999999</v>
      </c>
    </row>
    <row r="1129" spans="1:11" s="19" customFormat="1" x14ac:dyDescent="0.2">
      <c r="A1129" s="3" t="s">
        <v>152</v>
      </c>
      <c r="B1129" s="3" t="s">
        <v>673</v>
      </c>
      <c r="C1129" s="6"/>
      <c r="D1129" s="2"/>
      <c r="E1129" s="17"/>
      <c r="F1129" s="17"/>
      <c r="G1129" s="8"/>
      <c r="H1129" s="8"/>
      <c r="I1129" s="8"/>
      <c r="J1129" s="8"/>
      <c r="K1129" s="8"/>
    </row>
    <row r="1130" spans="1:11" x14ac:dyDescent="0.2">
      <c r="A1130" s="3" t="s">
        <v>152</v>
      </c>
      <c r="B1130" s="3" t="s">
        <v>673</v>
      </c>
      <c r="C1130" s="17" t="s">
        <v>201</v>
      </c>
      <c r="D1130" s="10" t="s">
        <v>200</v>
      </c>
      <c r="E1130" s="17"/>
      <c r="F1130" s="19"/>
      <c r="G1130" s="56">
        <v>23.269694279563172</v>
      </c>
      <c r="H1130" s="56">
        <v>100</v>
      </c>
      <c r="I1130" s="18"/>
      <c r="J1130" s="18"/>
      <c r="K1130" s="18"/>
    </row>
    <row r="1131" spans="1:11" x14ac:dyDescent="0.2">
      <c r="A1131" s="3" t="s">
        <v>152</v>
      </c>
      <c r="B1131" s="3" t="s">
        <v>673</v>
      </c>
      <c r="C1131" s="6"/>
      <c r="D1131" s="7"/>
      <c r="E1131" s="20"/>
      <c r="G1131" s="8"/>
      <c r="H1131" s="8"/>
      <c r="I1131" s="8"/>
      <c r="J1131" s="8"/>
      <c r="K1131" s="8"/>
    </row>
    <row r="1132" spans="1:11" s="16" customFormat="1" x14ac:dyDescent="0.2">
      <c r="A1132" s="11" t="s">
        <v>165</v>
      </c>
      <c r="B1132" s="11" t="s">
        <v>674</v>
      </c>
      <c r="C1132" s="12"/>
      <c r="D1132" s="15"/>
      <c r="E1132" s="29" t="s">
        <v>219</v>
      </c>
      <c r="F1132" s="4"/>
      <c r="G1132" s="13"/>
      <c r="H1132" s="13"/>
      <c r="I1132" s="13"/>
      <c r="J1132" s="13"/>
      <c r="K1132" s="13"/>
    </row>
    <row r="1133" spans="1:11" ht="15" x14ac:dyDescent="0.25">
      <c r="A1133" s="3" t="s">
        <v>165</v>
      </c>
      <c r="B1133" s="3" t="s">
        <v>674</v>
      </c>
      <c r="C1133" s="14" t="s">
        <v>202</v>
      </c>
      <c r="D1133" s="6" t="s">
        <v>203</v>
      </c>
      <c r="E1133" s="17"/>
      <c r="F1133" s="16"/>
      <c r="G1133" s="1">
        <v>1659528.7700000003</v>
      </c>
      <c r="H1133" s="1">
        <v>4952595.24</v>
      </c>
      <c r="I1133" s="1">
        <v>0</v>
      </c>
      <c r="J1133" s="1">
        <v>14300</v>
      </c>
      <c r="K1133" s="1">
        <v>4966895.24</v>
      </c>
    </row>
    <row r="1134" spans="1:11" s="19" customFormat="1" x14ac:dyDescent="0.2">
      <c r="A1134" s="3" t="s">
        <v>165</v>
      </c>
      <c r="B1134" s="3" t="s">
        <v>674</v>
      </c>
      <c r="C1134" s="6"/>
      <c r="D1134" s="2"/>
      <c r="E1134" s="17"/>
      <c r="F1134" s="17"/>
      <c r="G1134" s="8"/>
      <c r="H1134" s="8"/>
      <c r="I1134" s="8"/>
      <c r="J1134" s="8"/>
      <c r="K1134" s="8"/>
    </row>
    <row r="1135" spans="1:11" x14ac:dyDescent="0.2">
      <c r="A1135" s="3" t="s">
        <v>165</v>
      </c>
      <c r="B1135" s="3" t="s">
        <v>674</v>
      </c>
      <c r="C1135" s="17" t="s">
        <v>201</v>
      </c>
      <c r="D1135" s="10" t="s">
        <v>200</v>
      </c>
      <c r="E1135" s="17"/>
      <c r="F1135" s="19"/>
      <c r="G1135" s="56">
        <v>33.508265658309689</v>
      </c>
      <c r="H1135" s="56">
        <v>100</v>
      </c>
      <c r="I1135" s="18"/>
      <c r="J1135" s="18"/>
      <c r="K1135" s="18"/>
    </row>
    <row r="1136" spans="1:11" x14ac:dyDescent="0.2">
      <c r="A1136" s="3" t="s">
        <v>165</v>
      </c>
      <c r="B1136" s="3" t="s">
        <v>674</v>
      </c>
      <c r="C1136" s="6"/>
      <c r="D1136" s="7"/>
      <c r="E1136" s="20"/>
      <c r="G1136" s="8"/>
      <c r="H1136" s="8"/>
      <c r="I1136" s="8"/>
      <c r="J1136" s="8"/>
      <c r="K1136" s="8"/>
    </row>
    <row r="1137" spans="1:11" s="16" customFormat="1" x14ac:dyDescent="0.2">
      <c r="A1137" s="11" t="s">
        <v>112</v>
      </c>
      <c r="B1137" s="11" t="s">
        <v>675</v>
      </c>
      <c r="C1137" s="12"/>
      <c r="D1137" s="15"/>
      <c r="E1137" s="29" t="s">
        <v>218</v>
      </c>
      <c r="F1137" s="4"/>
      <c r="G1137" s="13"/>
      <c r="H1137" s="13"/>
      <c r="I1137" s="13"/>
      <c r="J1137" s="13"/>
      <c r="K1137" s="13"/>
    </row>
    <row r="1138" spans="1:11" ht="15" x14ac:dyDescent="0.25">
      <c r="A1138" s="3" t="s">
        <v>112</v>
      </c>
      <c r="B1138" s="3" t="s">
        <v>675</v>
      </c>
      <c r="C1138" s="14" t="s">
        <v>202</v>
      </c>
      <c r="D1138" s="6" t="s">
        <v>203</v>
      </c>
      <c r="E1138" s="17"/>
      <c r="F1138" s="16"/>
      <c r="G1138" s="1">
        <v>1050892.6199999999</v>
      </c>
      <c r="H1138" s="1">
        <v>2913733.03</v>
      </c>
      <c r="I1138" s="1">
        <v>0</v>
      </c>
      <c r="J1138" s="1">
        <v>0</v>
      </c>
      <c r="K1138" s="1">
        <v>2913733.03</v>
      </c>
    </row>
    <row r="1139" spans="1:11" s="19" customFormat="1" x14ac:dyDescent="0.2">
      <c r="A1139" s="3" t="s">
        <v>112</v>
      </c>
      <c r="B1139" s="3" t="s">
        <v>675</v>
      </c>
      <c r="C1139" s="6"/>
      <c r="D1139" s="2"/>
      <c r="E1139" s="17"/>
      <c r="F1139" s="17"/>
      <c r="G1139" s="8"/>
      <c r="H1139" s="8"/>
      <c r="I1139" s="8"/>
      <c r="J1139" s="8"/>
      <c r="K1139" s="8"/>
    </row>
    <row r="1140" spans="1:11" x14ac:dyDescent="0.2">
      <c r="A1140" s="3" t="s">
        <v>112</v>
      </c>
      <c r="B1140" s="3" t="s">
        <v>675</v>
      </c>
      <c r="C1140" s="17" t="s">
        <v>201</v>
      </c>
      <c r="D1140" s="10" t="s">
        <v>200</v>
      </c>
      <c r="E1140" s="17"/>
      <c r="F1140" s="19"/>
      <c r="G1140" s="56">
        <v>36.066880842545821</v>
      </c>
      <c r="H1140" s="56">
        <v>100</v>
      </c>
      <c r="I1140" s="18"/>
      <c r="J1140" s="18"/>
      <c r="K1140" s="18"/>
    </row>
    <row r="1141" spans="1:11" x14ac:dyDescent="0.2">
      <c r="A1141" s="3" t="s">
        <v>112</v>
      </c>
      <c r="B1141" s="3" t="s">
        <v>675</v>
      </c>
      <c r="C1141" s="6"/>
      <c r="D1141" s="7"/>
      <c r="E1141" s="20"/>
      <c r="G1141" s="8"/>
      <c r="H1141" s="8"/>
      <c r="I1141" s="8"/>
      <c r="J1141" s="8"/>
      <c r="K1141" s="8"/>
    </row>
    <row r="1142" spans="1:11" s="16" customFormat="1" x14ac:dyDescent="0.2">
      <c r="A1142" s="11" t="s">
        <v>97</v>
      </c>
      <c r="B1142" s="11" t="s">
        <v>676</v>
      </c>
      <c r="C1142" s="12"/>
      <c r="D1142" s="15"/>
      <c r="E1142" s="29" t="s">
        <v>217</v>
      </c>
      <c r="F1142" s="4"/>
      <c r="G1142" s="13"/>
      <c r="H1142" s="13"/>
      <c r="I1142" s="13"/>
      <c r="J1142" s="13"/>
      <c r="K1142" s="13"/>
    </row>
    <row r="1143" spans="1:11" ht="15" x14ac:dyDescent="0.25">
      <c r="A1143" s="3" t="s">
        <v>97</v>
      </c>
      <c r="B1143" s="3" t="s">
        <v>676</v>
      </c>
      <c r="C1143" s="14" t="s">
        <v>202</v>
      </c>
      <c r="D1143" s="6" t="s">
        <v>203</v>
      </c>
      <c r="E1143" s="17"/>
      <c r="F1143" s="16"/>
      <c r="G1143" s="1">
        <v>819672.59</v>
      </c>
      <c r="H1143" s="1">
        <v>3875240.9299999997</v>
      </c>
      <c r="I1143" s="1">
        <v>0</v>
      </c>
      <c r="J1143" s="1">
        <v>575000</v>
      </c>
      <c r="K1143" s="1">
        <v>4450240.93</v>
      </c>
    </row>
    <row r="1144" spans="1:11" s="19" customFormat="1" x14ac:dyDescent="0.2">
      <c r="A1144" s="3" t="s">
        <v>97</v>
      </c>
      <c r="B1144" s="3" t="s">
        <v>676</v>
      </c>
      <c r="C1144" s="6"/>
      <c r="D1144" s="2"/>
      <c r="E1144" s="17"/>
      <c r="F1144" s="17"/>
      <c r="G1144" s="8"/>
      <c r="H1144" s="8"/>
      <c r="I1144" s="8"/>
      <c r="J1144" s="8"/>
      <c r="K1144" s="8"/>
    </row>
    <row r="1145" spans="1:11" x14ac:dyDescent="0.2">
      <c r="A1145" s="3" t="s">
        <v>97</v>
      </c>
      <c r="B1145" s="3" t="s">
        <v>676</v>
      </c>
      <c r="C1145" s="17" t="s">
        <v>201</v>
      </c>
      <c r="D1145" s="10" t="s">
        <v>200</v>
      </c>
      <c r="E1145" s="17"/>
      <c r="F1145" s="19"/>
      <c r="G1145" s="56">
        <v>21.151525925899016</v>
      </c>
      <c r="H1145" s="56">
        <v>100</v>
      </c>
      <c r="I1145" s="18"/>
      <c r="J1145" s="18"/>
      <c r="K1145" s="18"/>
    </row>
    <row r="1146" spans="1:11" x14ac:dyDescent="0.2">
      <c r="A1146" s="3" t="s">
        <v>97</v>
      </c>
      <c r="B1146" s="3" t="s">
        <v>676</v>
      </c>
      <c r="C1146" s="6"/>
      <c r="D1146" s="7"/>
      <c r="E1146" s="20"/>
      <c r="G1146" s="8"/>
      <c r="H1146" s="8"/>
      <c r="I1146" s="8"/>
      <c r="J1146" s="8"/>
      <c r="K1146" s="8"/>
    </row>
    <row r="1147" spans="1:11" s="16" customFormat="1" x14ac:dyDescent="0.2">
      <c r="A1147" s="11" t="s">
        <v>140</v>
      </c>
      <c r="B1147" s="11" t="s">
        <v>677</v>
      </c>
      <c r="C1147" s="12"/>
      <c r="D1147" s="15"/>
      <c r="E1147" s="29" t="s">
        <v>216</v>
      </c>
      <c r="F1147" s="4"/>
      <c r="G1147" s="13"/>
      <c r="H1147" s="13"/>
      <c r="I1147" s="13"/>
      <c r="J1147" s="13"/>
      <c r="K1147" s="13"/>
    </row>
    <row r="1148" spans="1:11" ht="15" x14ac:dyDescent="0.25">
      <c r="A1148" s="3" t="s">
        <v>140</v>
      </c>
      <c r="B1148" s="3" t="s">
        <v>677</v>
      </c>
      <c r="C1148" s="14" t="s">
        <v>202</v>
      </c>
      <c r="D1148" s="6" t="s">
        <v>203</v>
      </c>
      <c r="E1148" s="17"/>
      <c r="F1148" s="16"/>
      <c r="G1148" s="1">
        <v>1315650.04</v>
      </c>
      <c r="H1148" s="1">
        <v>3563357.6</v>
      </c>
      <c r="I1148" s="1">
        <v>0</v>
      </c>
      <c r="J1148" s="1">
        <v>0</v>
      </c>
      <c r="K1148" s="1">
        <v>3563357.6</v>
      </c>
    </row>
    <row r="1149" spans="1:11" s="19" customFormat="1" x14ac:dyDescent="0.2">
      <c r="A1149" s="3" t="s">
        <v>140</v>
      </c>
      <c r="B1149" s="3" t="s">
        <v>677</v>
      </c>
      <c r="C1149" s="6"/>
      <c r="D1149" s="2"/>
      <c r="E1149" s="17"/>
      <c r="F1149" s="17"/>
      <c r="G1149" s="8"/>
      <c r="H1149" s="8"/>
      <c r="I1149" s="8"/>
      <c r="J1149" s="8"/>
      <c r="K1149" s="8"/>
    </row>
    <row r="1150" spans="1:11" x14ac:dyDescent="0.2">
      <c r="A1150" s="3" t="s">
        <v>140</v>
      </c>
      <c r="B1150" s="3" t="s">
        <v>677</v>
      </c>
      <c r="C1150" s="17" t="s">
        <v>201</v>
      </c>
      <c r="D1150" s="10" t="s">
        <v>200</v>
      </c>
      <c r="E1150" s="17"/>
      <c r="F1150" s="19"/>
      <c r="G1150" s="56">
        <v>36.921639298845562</v>
      </c>
      <c r="H1150" s="56">
        <v>100</v>
      </c>
      <c r="I1150" s="18"/>
      <c r="J1150" s="18"/>
      <c r="K1150" s="18"/>
    </row>
    <row r="1151" spans="1:11" x14ac:dyDescent="0.2">
      <c r="A1151" s="3" t="s">
        <v>140</v>
      </c>
      <c r="B1151" s="3" t="s">
        <v>677</v>
      </c>
      <c r="C1151" s="6"/>
      <c r="D1151" s="7"/>
      <c r="E1151" s="20"/>
      <c r="G1151" s="8"/>
      <c r="H1151" s="8"/>
      <c r="I1151" s="8"/>
      <c r="J1151" s="8"/>
      <c r="K1151" s="8"/>
    </row>
    <row r="1152" spans="1:11" s="16" customFormat="1" x14ac:dyDescent="0.2">
      <c r="A1152" s="11" t="s">
        <v>142</v>
      </c>
      <c r="B1152" s="11" t="s">
        <v>678</v>
      </c>
      <c r="C1152" s="12"/>
      <c r="D1152" s="15"/>
      <c r="E1152" s="29" t="s">
        <v>215</v>
      </c>
      <c r="F1152" s="4"/>
      <c r="G1152" s="13"/>
      <c r="H1152" s="13"/>
      <c r="I1152" s="13"/>
      <c r="J1152" s="13"/>
      <c r="K1152" s="13"/>
    </row>
    <row r="1153" spans="1:11" ht="15" x14ac:dyDescent="0.25">
      <c r="A1153" s="3" t="s">
        <v>142</v>
      </c>
      <c r="B1153" s="3" t="s">
        <v>678</v>
      </c>
      <c r="C1153" s="14" t="s">
        <v>202</v>
      </c>
      <c r="D1153" s="6" t="s">
        <v>203</v>
      </c>
      <c r="E1153" s="17"/>
      <c r="F1153" s="16"/>
      <c r="G1153" s="1">
        <v>0</v>
      </c>
      <c r="H1153" s="1">
        <v>877576.37</v>
      </c>
      <c r="I1153" s="1">
        <v>0</v>
      </c>
      <c r="J1153" s="1">
        <v>0</v>
      </c>
      <c r="K1153" s="1">
        <v>877576.37</v>
      </c>
    </row>
    <row r="1154" spans="1:11" s="19" customFormat="1" x14ac:dyDescent="0.2">
      <c r="A1154" s="3" t="s">
        <v>142</v>
      </c>
      <c r="B1154" s="3" t="s">
        <v>678</v>
      </c>
      <c r="C1154" s="6"/>
      <c r="D1154" s="2"/>
      <c r="E1154" s="17"/>
      <c r="F1154" s="17"/>
      <c r="G1154" s="8"/>
      <c r="H1154" s="8"/>
      <c r="I1154" s="8"/>
      <c r="J1154" s="8"/>
      <c r="K1154" s="8"/>
    </row>
    <row r="1155" spans="1:11" x14ac:dyDescent="0.2">
      <c r="A1155" s="3" t="s">
        <v>142</v>
      </c>
      <c r="B1155" s="3" t="s">
        <v>678</v>
      </c>
      <c r="C1155" s="17" t="s">
        <v>201</v>
      </c>
      <c r="D1155" s="10" t="s">
        <v>200</v>
      </c>
      <c r="E1155" s="17"/>
      <c r="F1155" s="19"/>
      <c r="G1155" s="56">
        <v>0</v>
      </c>
      <c r="H1155" s="56">
        <v>100</v>
      </c>
      <c r="I1155" s="18"/>
      <c r="J1155" s="18"/>
      <c r="K1155" s="18"/>
    </row>
    <row r="1156" spans="1:11" x14ac:dyDescent="0.2">
      <c r="A1156" s="3" t="s">
        <v>142</v>
      </c>
      <c r="B1156" s="3" t="s">
        <v>678</v>
      </c>
      <c r="C1156" s="6"/>
      <c r="D1156" s="7"/>
      <c r="E1156" s="20"/>
      <c r="G1156" s="8"/>
      <c r="H1156" s="8"/>
      <c r="I1156" s="8"/>
      <c r="J1156" s="8"/>
      <c r="K1156" s="8"/>
    </row>
    <row r="1157" spans="1:11" s="16" customFormat="1" x14ac:dyDescent="0.2">
      <c r="A1157" s="11" t="s">
        <v>145</v>
      </c>
      <c r="B1157" s="11" t="s">
        <v>679</v>
      </c>
      <c r="C1157" s="12"/>
      <c r="D1157" s="15"/>
      <c r="E1157" s="29" t="s">
        <v>214</v>
      </c>
      <c r="F1157" s="4"/>
      <c r="G1157" s="13"/>
      <c r="H1157" s="13"/>
      <c r="I1157" s="13"/>
      <c r="J1157" s="13"/>
      <c r="K1157" s="13"/>
    </row>
    <row r="1158" spans="1:11" ht="15" x14ac:dyDescent="0.25">
      <c r="A1158" s="3" t="s">
        <v>145</v>
      </c>
      <c r="B1158" s="3" t="s">
        <v>679</v>
      </c>
      <c r="C1158" s="14" t="s">
        <v>202</v>
      </c>
      <c r="D1158" s="6" t="s">
        <v>203</v>
      </c>
      <c r="E1158" s="17"/>
      <c r="F1158" s="16"/>
      <c r="G1158" s="1">
        <v>419411.4</v>
      </c>
      <c r="H1158" s="1">
        <v>2264289.4299999997</v>
      </c>
      <c r="I1158" s="1">
        <v>0</v>
      </c>
      <c r="J1158" s="1">
        <v>0</v>
      </c>
      <c r="K1158" s="1">
        <v>2264289.4299999997</v>
      </c>
    </row>
    <row r="1159" spans="1:11" s="19" customFormat="1" x14ac:dyDescent="0.2">
      <c r="A1159" s="3" t="s">
        <v>145</v>
      </c>
      <c r="B1159" s="3" t="s">
        <v>679</v>
      </c>
      <c r="C1159" s="6"/>
      <c r="D1159" s="2"/>
      <c r="E1159" s="17"/>
      <c r="F1159" s="17"/>
      <c r="G1159" s="8"/>
      <c r="H1159" s="8"/>
      <c r="I1159" s="8"/>
      <c r="J1159" s="8"/>
      <c r="K1159" s="8"/>
    </row>
    <row r="1160" spans="1:11" x14ac:dyDescent="0.2">
      <c r="A1160" s="3" t="s">
        <v>145</v>
      </c>
      <c r="B1160" s="3" t="s">
        <v>679</v>
      </c>
      <c r="C1160" s="17" t="s">
        <v>201</v>
      </c>
      <c r="D1160" s="10" t="s">
        <v>200</v>
      </c>
      <c r="E1160" s="17"/>
      <c r="F1160" s="19"/>
      <c r="G1160" s="56">
        <v>18.522870550166378</v>
      </c>
      <c r="H1160" s="56">
        <v>100</v>
      </c>
      <c r="I1160" s="18"/>
      <c r="J1160" s="18"/>
      <c r="K1160" s="18"/>
    </row>
    <row r="1161" spans="1:11" x14ac:dyDescent="0.2">
      <c r="A1161" s="3" t="s">
        <v>145</v>
      </c>
      <c r="B1161" s="3" t="s">
        <v>679</v>
      </c>
      <c r="C1161" s="6"/>
      <c r="D1161" s="7"/>
      <c r="E1161" s="20"/>
      <c r="G1161" s="8"/>
      <c r="H1161" s="8"/>
      <c r="I1161" s="8"/>
      <c r="J1161" s="8"/>
      <c r="K1161" s="8"/>
    </row>
    <row r="1162" spans="1:11" s="16" customFormat="1" x14ac:dyDescent="0.2">
      <c r="A1162" s="11" t="s">
        <v>191</v>
      </c>
      <c r="B1162" s="11" t="s">
        <v>680</v>
      </c>
      <c r="C1162" s="12"/>
      <c r="D1162" s="15"/>
      <c r="E1162" s="29" t="s">
        <v>213</v>
      </c>
      <c r="F1162" s="4"/>
      <c r="G1162" s="13"/>
      <c r="H1162" s="13"/>
      <c r="I1162" s="13"/>
      <c r="J1162" s="13"/>
      <c r="K1162" s="13"/>
    </row>
    <row r="1163" spans="1:11" ht="15" x14ac:dyDescent="0.25">
      <c r="A1163" s="3" t="s">
        <v>191</v>
      </c>
      <c r="B1163" s="3" t="s">
        <v>680</v>
      </c>
      <c r="C1163" s="14" t="s">
        <v>202</v>
      </c>
      <c r="D1163" s="6" t="s">
        <v>203</v>
      </c>
      <c r="E1163" s="17"/>
      <c r="F1163" s="16"/>
      <c r="G1163" s="1">
        <v>345582.66</v>
      </c>
      <c r="H1163" s="1">
        <v>1260272.94</v>
      </c>
      <c r="I1163" s="1">
        <v>0</v>
      </c>
      <c r="J1163" s="1">
        <v>52439.91</v>
      </c>
      <c r="K1163" s="1">
        <v>1312712.8499999999</v>
      </c>
    </row>
    <row r="1164" spans="1:11" s="19" customFormat="1" x14ac:dyDescent="0.2">
      <c r="A1164" s="3" t="s">
        <v>191</v>
      </c>
      <c r="B1164" s="3" t="s">
        <v>680</v>
      </c>
      <c r="C1164" s="6"/>
      <c r="D1164" s="2"/>
      <c r="E1164" s="17"/>
      <c r="F1164" s="17"/>
      <c r="G1164" s="8"/>
      <c r="H1164" s="8"/>
      <c r="I1164" s="8"/>
      <c r="J1164" s="8"/>
      <c r="K1164" s="8"/>
    </row>
    <row r="1165" spans="1:11" x14ac:dyDescent="0.2">
      <c r="A1165" s="3" t="s">
        <v>191</v>
      </c>
      <c r="B1165" s="3" t="s">
        <v>680</v>
      </c>
      <c r="C1165" s="17" t="s">
        <v>201</v>
      </c>
      <c r="D1165" s="10" t="s">
        <v>200</v>
      </c>
      <c r="E1165" s="17"/>
      <c r="F1165" s="19"/>
      <c r="G1165" s="56">
        <v>27.42125527189372</v>
      </c>
      <c r="H1165" s="56">
        <v>100</v>
      </c>
      <c r="I1165" s="18"/>
      <c r="J1165" s="18"/>
      <c r="K1165" s="18"/>
    </row>
    <row r="1166" spans="1:11" x14ac:dyDescent="0.2">
      <c r="A1166" s="3" t="s">
        <v>191</v>
      </c>
      <c r="B1166" s="3" t="s">
        <v>680</v>
      </c>
      <c r="C1166" s="6"/>
      <c r="D1166" s="7"/>
      <c r="E1166" s="20"/>
      <c r="G1166" s="8"/>
      <c r="H1166" s="8"/>
      <c r="I1166" s="8"/>
      <c r="J1166" s="8"/>
      <c r="K1166" s="8"/>
    </row>
    <row r="1167" spans="1:11" s="16" customFormat="1" x14ac:dyDescent="0.2">
      <c r="A1167" s="11" t="s">
        <v>170</v>
      </c>
      <c r="B1167" s="11" t="s">
        <v>681</v>
      </c>
      <c r="C1167" s="12"/>
      <c r="D1167" s="15"/>
      <c r="E1167" s="29" t="s">
        <v>212</v>
      </c>
      <c r="F1167" s="4"/>
      <c r="G1167" s="13"/>
      <c r="H1167" s="13"/>
      <c r="I1167" s="13"/>
      <c r="J1167" s="13"/>
      <c r="K1167" s="13"/>
    </row>
    <row r="1168" spans="1:11" ht="15" x14ac:dyDescent="0.25">
      <c r="A1168" s="3" t="s">
        <v>170</v>
      </c>
      <c r="B1168" s="3" t="s">
        <v>681</v>
      </c>
      <c r="C1168" s="14" t="s">
        <v>202</v>
      </c>
      <c r="D1168" s="6" t="s">
        <v>203</v>
      </c>
      <c r="E1168" s="17"/>
      <c r="F1168" s="16"/>
      <c r="G1168" s="1">
        <v>0</v>
      </c>
      <c r="H1168" s="1">
        <v>2552123.5300000003</v>
      </c>
      <c r="I1168" s="1">
        <v>0</v>
      </c>
      <c r="J1168" s="1">
        <v>0</v>
      </c>
      <c r="K1168" s="1">
        <v>2552123.5300000003</v>
      </c>
    </row>
    <row r="1169" spans="1:11" s="19" customFormat="1" x14ac:dyDescent="0.2">
      <c r="A1169" s="3" t="s">
        <v>170</v>
      </c>
      <c r="B1169" s="3" t="s">
        <v>681</v>
      </c>
      <c r="C1169" s="6"/>
      <c r="D1169" s="2"/>
      <c r="E1169" s="17"/>
      <c r="F1169" s="17"/>
      <c r="G1169" s="8"/>
      <c r="H1169" s="8"/>
      <c r="I1169" s="8"/>
      <c r="J1169" s="8"/>
      <c r="K1169" s="8"/>
    </row>
    <row r="1170" spans="1:11" x14ac:dyDescent="0.2">
      <c r="A1170" s="3" t="s">
        <v>170</v>
      </c>
      <c r="B1170" s="3" t="s">
        <v>681</v>
      </c>
      <c r="C1170" s="17" t="s">
        <v>201</v>
      </c>
      <c r="D1170" s="10" t="s">
        <v>200</v>
      </c>
      <c r="E1170" s="17"/>
      <c r="F1170" s="19"/>
      <c r="G1170" s="56">
        <v>0</v>
      </c>
      <c r="H1170" s="56">
        <v>100</v>
      </c>
      <c r="I1170" s="18"/>
      <c r="J1170" s="18"/>
      <c r="K1170" s="18"/>
    </row>
    <row r="1171" spans="1:11" x14ac:dyDescent="0.2">
      <c r="A1171" s="3" t="s">
        <v>170</v>
      </c>
      <c r="B1171" s="3" t="s">
        <v>681</v>
      </c>
      <c r="C1171" s="6"/>
      <c r="D1171" s="7"/>
      <c r="E1171" s="20"/>
      <c r="G1171" s="8"/>
      <c r="H1171" s="8"/>
      <c r="I1171" s="8"/>
      <c r="J1171" s="8"/>
      <c r="K1171" s="8"/>
    </row>
    <row r="1172" spans="1:11" s="16" customFormat="1" x14ac:dyDescent="0.2">
      <c r="A1172" s="11" t="s">
        <v>163</v>
      </c>
      <c r="B1172" s="11" t="s">
        <v>682</v>
      </c>
      <c r="C1172" s="12"/>
      <c r="D1172" s="15"/>
      <c r="E1172" s="29" t="s">
        <v>211</v>
      </c>
      <c r="F1172" s="4"/>
      <c r="G1172" s="13"/>
      <c r="H1172" s="13"/>
      <c r="I1172" s="13"/>
      <c r="J1172" s="13"/>
      <c r="K1172" s="13"/>
    </row>
    <row r="1173" spans="1:11" ht="15" x14ac:dyDescent="0.25">
      <c r="A1173" s="3" t="s">
        <v>163</v>
      </c>
      <c r="B1173" s="3" t="s">
        <v>682</v>
      </c>
      <c r="C1173" s="14" t="s">
        <v>202</v>
      </c>
      <c r="D1173" s="6" t="s">
        <v>203</v>
      </c>
      <c r="E1173" s="17"/>
      <c r="F1173" s="16"/>
      <c r="G1173" s="1">
        <v>581444.99</v>
      </c>
      <c r="H1173" s="1">
        <v>2216467.11</v>
      </c>
      <c r="I1173" s="1">
        <v>0</v>
      </c>
      <c r="J1173" s="1">
        <v>0</v>
      </c>
      <c r="K1173" s="1">
        <v>2216467.11</v>
      </c>
    </row>
    <row r="1174" spans="1:11" s="19" customFormat="1" x14ac:dyDescent="0.2">
      <c r="A1174" s="3" t="s">
        <v>163</v>
      </c>
      <c r="B1174" s="3" t="s">
        <v>682</v>
      </c>
      <c r="C1174" s="6"/>
      <c r="D1174" s="2"/>
      <c r="E1174" s="17"/>
      <c r="F1174" s="17"/>
      <c r="G1174" s="8"/>
      <c r="H1174" s="8"/>
      <c r="I1174" s="8"/>
      <c r="J1174" s="8"/>
      <c r="K1174" s="8"/>
    </row>
    <row r="1175" spans="1:11" x14ac:dyDescent="0.2">
      <c r="A1175" s="3" t="s">
        <v>163</v>
      </c>
      <c r="B1175" s="3" t="s">
        <v>682</v>
      </c>
      <c r="C1175" s="17" t="s">
        <v>201</v>
      </c>
      <c r="D1175" s="10" t="s">
        <v>200</v>
      </c>
      <c r="E1175" s="17"/>
      <c r="F1175" s="19"/>
      <c r="G1175" s="56">
        <v>26.232962689890758</v>
      </c>
      <c r="H1175" s="56">
        <v>100</v>
      </c>
      <c r="I1175" s="18"/>
      <c r="J1175" s="18"/>
      <c r="K1175" s="18"/>
    </row>
    <row r="1176" spans="1:11" x14ac:dyDescent="0.2">
      <c r="A1176" s="3" t="s">
        <v>163</v>
      </c>
      <c r="B1176" s="3" t="s">
        <v>682</v>
      </c>
      <c r="C1176" s="6"/>
      <c r="D1176" s="7"/>
      <c r="E1176" s="20"/>
      <c r="G1176" s="8"/>
      <c r="H1176" s="8"/>
      <c r="I1176" s="8"/>
      <c r="J1176" s="8"/>
      <c r="K1176" s="8"/>
    </row>
    <row r="1177" spans="1:11" s="16" customFormat="1" x14ac:dyDescent="0.2">
      <c r="A1177" s="11" t="s">
        <v>46</v>
      </c>
      <c r="B1177" s="11" t="s">
        <v>683</v>
      </c>
      <c r="C1177" s="12"/>
      <c r="D1177" s="15"/>
      <c r="E1177" s="22" t="s">
        <v>210</v>
      </c>
      <c r="F1177" s="4"/>
      <c r="G1177" s="13"/>
      <c r="H1177" s="13"/>
      <c r="I1177" s="13"/>
      <c r="J1177" s="13"/>
      <c r="K1177" s="13"/>
    </row>
    <row r="1178" spans="1:11" ht="15" x14ac:dyDescent="0.25">
      <c r="A1178" s="3" t="s">
        <v>46</v>
      </c>
      <c r="B1178" s="3" t="s">
        <v>683</v>
      </c>
      <c r="C1178" s="14" t="s">
        <v>202</v>
      </c>
      <c r="D1178" s="6" t="s">
        <v>203</v>
      </c>
      <c r="E1178" s="17"/>
      <c r="F1178" s="16"/>
      <c r="G1178" s="1">
        <v>414901.78</v>
      </c>
      <c r="H1178" s="1">
        <v>1432817.33</v>
      </c>
      <c r="I1178" s="1">
        <v>0</v>
      </c>
      <c r="J1178" s="1">
        <v>0</v>
      </c>
      <c r="K1178" s="1">
        <v>1432817.33</v>
      </c>
    </row>
    <row r="1179" spans="1:11" s="19" customFormat="1" x14ac:dyDescent="0.2">
      <c r="A1179" s="3" t="s">
        <v>46</v>
      </c>
      <c r="B1179" s="3" t="s">
        <v>683</v>
      </c>
      <c r="C1179" s="6"/>
      <c r="D1179" s="2"/>
      <c r="E1179" s="17"/>
      <c r="F1179" s="17"/>
      <c r="G1179" s="8"/>
      <c r="H1179" s="8"/>
      <c r="I1179" s="8"/>
      <c r="J1179" s="8"/>
      <c r="K1179" s="8"/>
    </row>
    <row r="1180" spans="1:11" x14ac:dyDescent="0.2">
      <c r="A1180" s="3" t="s">
        <v>46</v>
      </c>
      <c r="B1180" s="3" t="s">
        <v>683</v>
      </c>
      <c r="C1180" s="17" t="s">
        <v>201</v>
      </c>
      <c r="D1180" s="10" t="s">
        <v>200</v>
      </c>
      <c r="E1180" s="17"/>
      <c r="F1180" s="19"/>
      <c r="G1180" s="56">
        <v>28.957060423047785</v>
      </c>
      <c r="H1180" s="56">
        <v>100</v>
      </c>
      <c r="I1180" s="18"/>
      <c r="J1180" s="18"/>
      <c r="K1180" s="18"/>
    </row>
    <row r="1181" spans="1:11" x14ac:dyDescent="0.2">
      <c r="A1181" s="3" t="s">
        <v>46</v>
      </c>
      <c r="B1181" s="3" t="s">
        <v>683</v>
      </c>
      <c r="C1181" s="6"/>
      <c r="D1181" s="7"/>
      <c r="E1181" s="20"/>
      <c r="G1181" s="8"/>
      <c r="H1181" s="8"/>
      <c r="I1181" s="8"/>
      <c r="J1181" s="8"/>
      <c r="K1181" s="8"/>
    </row>
    <row r="1182" spans="1:11" s="16" customFormat="1" x14ac:dyDescent="0.2">
      <c r="A1182" s="11" t="s">
        <v>76</v>
      </c>
      <c r="B1182" s="11" t="s">
        <v>684</v>
      </c>
      <c r="C1182" s="12"/>
      <c r="D1182" s="15"/>
      <c r="E1182" s="22" t="s">
        <v>209</v>
      </c>
      <c r="F1182" s="4"/>
      <c r="G1182" s="13"/>
      <c r="H1182" s="13"/>
      <c r="I1182" s="13"/>
      <c r="J1182" s="13"/>
      <c r="K1182" s="13"/>
    </row>
    <row r="1183" spans="1:11" ht="15" x14ac:dyDescent="0.25">
      <c r="A1183" s="3" t="s">
        <v>76</v>
      </c>
      <c r="B1183" s="3" t="s">
        <v>684</v>
      </c>
      <c r="C1183" s="14" t="s">
        <v>202</v>
      </c>
      <c r="D1183" s="6" t="s">
        <v>203</v>
      </c>
      <c r="E1183" s="17"/>
      <c r="F1183" s="16"/>
      <c r="G1183" s="1">
        <v>1560086.31</v>
      </c>
      <c r="H1183" s="1">
        <v>5255993.09</v>
      </c>
      <c r="I1183" s="1">
        <v>0</v>
      </c>
      <c r="J1183" s="1">
        <v>0</v>
      </c>
      <c r="K1183" s="1">
        <v>5255993.09</v>
      </c>
    </row>
    <row r="1184" spans="1:11" s="19" customFormat="1" x14ac:dyDescent="0.2">
      <c r="A1184" s="3" t="s">
        <v>76</v>
      </c>
      <c r="B1184" s="3" t="s">
        <v>684</v>
      </c>
      <c r="C1184" s="6"/>
      <c r="D1184" s="2"/>
      <c r="E1184" s="17"/>
      <c r="F1184" s="17"/>
      <c r="G1184" s="8"/>
      <c r="H1184" s="8"/>
      <c r="I1184" s="8"/>
      <c r="J1184" s="8"/>
      <c r="K1184" s="8"/>
    </row>
    <row r="1185" spans="1:11" x14ac:dyDescent="0.2">
      <c r="A1185" s="3" t="s">
        <v>76</v>
      </c>
      <c r="B1185" s="3" t="s">
        <v>684</v>
      </c>
      <c r="C1185" s="17" t="s">
        <v>201</v>
      </c>
      <c r="D1185" s="10" t="s">
        <v>200</v>
      </c>
      <c r="E1185" s="17"/>
      <c r="F1185" s="19"/>
      <c r="G1185" s="56">
        <v>29.682046442720878</v>
      </c>
      <c r="H1185" s="56">
        <v>100</v>
      </c>
      <c r="I1185" s="18"/>
      <c r="J1185" s="18"/>
      <c r="K1185" s="18"/>
    </row>
    <row r="1186" spans="1:11" x14ac:dyDescent="0.2">
      <c r="A1186" s="3" t="s">
        <v>76</v>
      </c>
      <c r="B1186" s="3" t="s">
        <v>684</v>
      </c>
      <c r="C1186" s="6"/>
      <c r="D1186" s="7"/>
      <c r="E1186" s="20"/>
      <c r="G1186" s="8"/>
      <c r="H1186" s="8"/>
      <c r="I1186" s="8"/>
      <c r="J1186" s="8"/>
      <c r="K1186" s="8"/>
    </row>
    <row r="1187" spans="1:11" s="16" customFormat="1" x14ac:dyDescent="0.2">
      <c r="A1187" s="11" t="s">
        <v>685</v>
      </c>
      <c r="B1187" s="11" t="s">
        <v>686</v>
      </c>
      <c r="C1187" s="6"/>
      <c r="D1187" s="15"/>
      <c r="E1187" s="22" t="s">
        <v>208</v>
      </c>
      <c r="F1187" s="4"/>
      <c r="G1187" s="13"/>
      <c r="H1187" s="13"/>
      <c r="I1187" s="13"/>
      <c r="J1187" s="13"/>
      <c r="K1187" s="13"/>
    </row>
    <row r="1188" spans="1:11" ht="15" x14ac:dyDescent="0.25">
      <c r="A1188" s="3" t="s">
        <v>685</v>
      </c>
      <c r="B1188" s="3" t="s">
        <v>686</v>
      </c>
      <c r="C1188" s="14" t="s">
        <v>202</v>
      </c>
      <c r="D1188" s="6" t="s">
        <v>203</v>
      </c>
      <c r="E1188" s="17"/>
      <c r="F1188" s="16"/>
      <c r="G1188" s="1">
        <v>0</v>
      </c>
      <c r="H1188" s="1">
        <v>0</v>
      </c>
      <c r="I1188" s="1">
        <v>0</v>
      </c>
      <c r="J1188" s="1">
        <v>0</v>
      </c>
      <c r="K1188" s="1">
        <v>0</v>
      </c>
    </row>
    <row r="1189" spans="1:11" s="19" customFormat="1" x14ac:dyDescent="0.2">
      <c r="A1189" s="3" t="s">
        <v>685</v>
      </c>
      <c r="B1189" s="3" t="s">
        <v>686</v>
      </c>
      <c r="C1189" s="6"/>
      <c r="D1189" s="2"/>
      <c r="E1189" s="17"/>
      <c r="F1189" s="17"/>
      <c r="G1189" s="8"/>
      <c r="H1189" s="8"/>
      <c r="I1189" s="8"/>
      <c r="J1189" s="8"/>
      <c r="K1189" s="8"/>
    </row>
    <row r="1190" spans="1:11" x14ac:dyDescent="0.2">
      <c r="A1190" s="3" t="s">
        <v>685</v>
      </c>
      <c r="B1190" s="3" t="s">
        <v>686</v>
      </c>
      <c r="C1190" s="17" t="s">
        <v>201</v>
      </c>
      <c r="D1190" s="10" t="s">
        <v>200</v>
      </c>
      <c r="E1190" s="17"/>
      <c r="F1190" s="19"/>
      <c r="G1190" s="56" t="s">
        <v>717</v>
      </c>
      <c r="H1190" s="56" t="s">
        <v>717</v>
      </c>
      <c r="I1190" s="18"/>
      <c r="J1190" s="18"/>
      <c r="K1190" s="18"/>
    </row>
    <row r="1191" spans="1:11" x14ac:dyDescent="0.2">
      <c r="A1191" s="3" t="s">
        <v>685</v>
      </c>
      <c r="B1191" s="3" t="s">
        <v>686</v>
      </c>
      <c r="C1191" s="6"/>
      <c r="D1191" s="7"/>
      <c r="E1191" s="20"/>
      <c r="G1191" s="8"/>
      <c r="H1191" s="8"/>
      <c r="I1191" s="8"/>
      <c r="J1191" s="8"/>
      <c r="K1191" s="8"/>
    </row>
    <row r="1192" spans="1:11" s="16" customFormat="1" x14ac:dyDescent="0.2">
      <c r="A1192" s="11" t="s">
        <v>118</v>
      </c>
      <c r="B1192" s="11" t="s">
        <v>687</v>
      </c>
      <c r="C1192" s="6"/>
      <c r="D1192" s="15"/>
      <c r="E1192" s="22" t="s">
        <v>207</v>
      </c>
      <c r="F1192" s="4"/>
      <c r="G1192" s="13"/>
      <c r="H1192" s="13"/>
      <c r="I1192" s="13"/>
      <c r="J1192" s="13"/>
      <c r="K1192" s="13"/>
    </row>
    <row r="1193" spans="1:11" ht="15" x14ac:dyDescent="0.25">
      <c r="A1193" s="3" t="s">
        <v>118</v>
      </c>
      <c r="B1193" s="3" t="s">
        <v>687</v>
      </c>
      <c r="C1193" s="14" t="s">
        <v>202</v>
      </c>
      <c r="D1193" s="6" t="s">
        <v>203</v>
      </c>
      <c r="E1193" s="17"/>
      <c r="F1193" s="16"/>
      <c r="G1193" s="1">
        <v>924484</v>
      </c>
      <c r="H1193" s="1">
        <v>2131621.3199999998</v>
      </c>
      <c r="I1193" s="1">
        <v>0</v>
      </c>
      <c r="J1193" s="1">
        <v>0</v>
      </c>
      <c r="K1193" s="1">
        <v>2131621.3199999998</v>
      </c>
    </row>
    <row r="1194" spans="1:11" s="19" customFormat="1" x14ac:dyDescent="0.2">
      <c r="A1194" s="3" t="s">
        <v>118</v>
      </c>
      <c r="B1194" s="3" t="s">
        <v>687</v>
      </c>
      <c r="C1194" s="6"/>
      <c r="D1194" s="2"/>
      <c r="E1194" s="17"/>
      <c r="F1194" s="17"/>
      <c r="G1194" s="8"/>
      <c r="H1194" s="8"/>
      <c r="I1194" s="8"/>
      <c r="J1194" s="8"/>
      <c r="K1194" s="8"/>
    </row>
    <row r="1195" spans="1:11" x14ac:dyDescent="0.2">
      <c r="A1195" s="3" t="s">
        <v>118</v>
      </c>
      <c r="B1195" s="3" t="s">
        <v>687</v>
      </c>
      <c r="C1195" s="17" t="s">
        <v>201</v>
      </c>
      <c r="D1195" s="10" t="s">
        <v>200</v>
      </c>
      <c r="E1195" s="17"/>
      <c r="F1195" s="19"/>
      <c r="G1195" s="56">
        <v>43.369992189794765</v>
      </c>
      <c r="H1195" s="56">
        <v>100</v>
      </c>
      <c r="I1195" s="18"/>
      <c r="J1195" s="18"/>
      <c r="K1195" s="18"/>
    </row>
    <row r="1196" spans="1:11" x14ac:dyDescent="0.2">
      <c r="A1196" s="3" t="s">
        <v>118</v>
      </c>
      <c r="B1196" s="3" t="s">
        <v>687</v>
      </c>
      <c r="C1196" s="6"/>
      <c r="D1196" s="7"/>
      <c r="E1196" s="20"/>
      <c r="G1196" s="8"/>
      <c r="H1196" s="8"/>
      <c r="I1196" s="8"/>
      <c r="J1196" s="8"/>
      <c r="K1196" s="8"/>
    </row>
    <row r="1197" spans="1:11" s="16" customFormat="1" x14ac:dyDescent="0.2">
      <c r="A1197" s="21" t="s">
        <v>688</v>
      </c>
      <c r="B1197" s="11" t="s">
        <v>694</v>
      </c>
      <c r="C1197" s="6"/>
      <c r="D1197" s="15"/>
      <c r="E1197" s="22" t="s">
        <v>703</v>
      </c>
      <c r="F1197" s="4"/>
      <c r="G1197" s="13"/>
      <c r="H1197" s="13"/>
      <c r="I1197" s="13"/>
      <c r="J1197" s="13"/>
      <c r="K1197" s="13"/>
    </row>
    <row r="1198" spans="1:11" ht="15" x14ac:dyDescent="0.25">
      <c r="A1198" s="21" t="s">
        <v>688</v>
      </c>
      <c r="B1198" s="11" t="s">
        <v>694</v>
      </c>
      <c r="C1198" s="14" t="s">
        <v>202</v>
      </c>
      <c r="D1198" s="6" t="s">
        <v>203</v>
      </c>
      <c r="E1198" s="17"/>
      <c r="F1198" s="16"/>
      <c r="G1198" s="1">
        <v>900740.15</v>
      </c>
      <c r="H1198" s="1">
        <v>37838522.670000002</v>
      </c>
      <c r="I1198" s="1">
        <v>0</v>
      </c>
      <c r="J1198" s="1">
        <v>0</v>
      </c>
      <c r="K1198" s="1">
        <v>37838522.670000002</v>
      </c>
    </row>
    <row r="1199" spans="1:11" s="19" customFormat="1" x14ac:dyDescent="0.2">
      <c r="A1199" s="21" t="s">
        <v>688</v>
      </c>
      <c r="B1199" s="11" t="s">
        <v>694</v>
      </c>
      <c r="C1199" s="6"/>
      <c r="D1199" s="2"/>
      <c r="E1199" s="17"/>
      <c r="F1199" s="17"/>
      <c r="G1199" s="8"/>
      <c r="H1199" s="8"/>
      <c r="I1199" s="8"/>
      <c r="J1199" s="8"/>
      <c r="K1199" s="8"/>
    </row>
    <row r="1200" spans="1:11" x14ac:dyDescent="0.2">
      <c r="A1200" s="21" t="s">
        <v>688</v>
      </c>
      <c r="B1200" s="11" t="s">
        <v>694</v>
      </c>
      <c r="C1200" s="17" t="s">
        <v>201</v>
      </c>
      <c r="D1200" s="10" t="s">
        <v>200</v>
      </c>
      <c r="E1200" s="17"/>
      <c r="F1200" s="19"/>
      <c r="G1200" s="56">
        <v>2.3804844545745052</v>
      </c>
      <c r="H1200" s="56">
        <v>100</v>
      </c>
      <c r="I1200" s="18"/>
      <c r="J1200" s="18"/>
      <c r="K1200" s="18"/>
    </row>
    <row r="1201" spans="1:11" x14ac:dyDescent="0.2">
      <c r="A1201" s="21" t="s">
        <v>688</v>
      </c>
      <c r="B1201" s="11" t="s">
        <v>694</v>
      </c>
      <c r="C1201" s="6"/>
      <c r="D1201" s="7"/>
      <c r="E1201" s="20"/>
      <c r="G1201" s="8"/>
      <c r="H1201" s="8"/>
      <c r="I1201" s="8"/>
      <c r="J1201" s="8"/>
      <c r="K1201" s="8"/>
    </row>
    <row r="1202" spans="1:11" s="16" customFormat="1" x14ac:dyDescent="0.2">
      <c r="A1202" s="21" t="s">
        <v>700</v>
      </c>
      <c r="B1202" s="11" t="s">
        <v>702</v>
      </c>
      <c r="C1202" s="6"/>
      <c r="D1202" s="15"/>
      <c r="E1202" s="22" t="s">
        <v>701</v>
      </c>
      <c r="F1202" s="4"/>
      <c r="G1202" s="13"/>
      <c r="H1202" s="13"/>
      <c r="I1202" s="13"/>
      <c r="J1202" s="13"/>
      <c r="K1202" s="13"/>
    </row>
    <row r="1203" spans="1:11" ht="15" x14ac:dyDescent="0.25">
      <c r="A1203" s="21" t="s">
        <v>700</v>
      </c>
      <c r="B1203" s="11" t="s">
        <v>702</v>
      </c>
      <c r="C1203" s="14" t="s">
        <v>202</v>
      </c>
      <c r="D1203" s="6" t="s">
        <v>203</v>
      </c>
      <c r="E1203" s="17"/>
      <c r="F1203" s="16"/>
      <c r="G1203" s="1">
        <v>2541102.65</v>
      </c>
      <c r="H1203" s="1">
        <v>9734781.0099999979</v>
      </c>
      <c r="I1203" s="1">
        <v>0</v>
      </c>
      <c r="J1203" s="1">
        <v>0</v>
      </c>
      <c r="K1203" s="1">
        <v>9734781.0099999979</v>
      </c>
    </row>
    <row r="1204" spans="1:11" s="19" customFormat="1" x14ac:dyDescent="0.2">
      <c r="A1204" s="21" t="s">
        <v>700</v>
      </c>
      <c r="B1204" s="11" t="s">
        <v>702</v>
      </c>
      <c r="C1204" s="6"/>
      <c r="D1204" s="2"/>
      <c r="E1204" s="17"/>
      <c r="F1204" s="17"/>
      <c r="G1204" s="8"/>
      <c r="H1204" s="8"/>
      <c r="I1204" s="8"/>
      <c r="J1204" s="8"/>
      <c r="K1204" s="8"/>
    </row>
    <row r="1205" spans="1:11" x14ac:dyDescent="0.2">
      <c r="A1205" s="21" t="s">
        <v>700</v>
      </c>
      <c r="B1205" s="11" t="s">
        <v>702</v>
      </c>
      <c r="C1205" s="17" t="s">
        <v>201</v>
      </c>
      <c r="D1205" s="10" t="s">
        <v>200</v>
      </c>
      <c r="E1205" s="17"/>
      <c r="F1205" s="19"/>
      <c r="G1205" s="56">
        <v>26.103336555693108</v>
      </c>
      <c r="H1205" s="56">
        <v>100</v>
      </c>
      <c r="I1205" s="18"/>
      <c r="J1205" s="18"/>
      <c r="K1205" s="18"/>
    </row>
    <row r="1206" spans="1:11" x14ac:dyDescent="0.2">
      <c r="A1206" s="21" t="s">
        <v>700</v>
      </c>
      <c r="B1206" s="11" t="s">
        <v>702</v>
      </c>
      <c r="C1206" s="6"/>
      <c r="D1206" s="7"/>
      <c r="E1206" s="20"/>
      <c r="G1206" s="8"/>
      <c r="H1206" s="8"/>
      <c r="I1206" s="8"/>
      <c r="J1206" s="8"/>
      <c r="K1206" s="8"/>
    </row>
    <row r="1207" spans="1:11" s="16" customFormat="1" x14ac:dyDescent="0.2">
      <c r="A1207" s="11"/>
      <c r="B1207" s="11"/>
      <c r="C1207" s="6"/>
      <c r="D1207" s="23" t="s">
        <v>206</v>
      </c>
      <c r="E1207" s="14"/>
      <c r="G1207" s="8"/>
      <c r="H1207" s="8"/>
      <c r="I1207" s="8"/>
      <c r="J1207" s="8"/>
      <c r="K1207" s="8"/>
    </row>
    <row r="1208" spans="1:11" x14ac:dyDescent="0.2">
      <c r="C1208" s="14" t="s">
        <v>202</v>
      </c>
      <c r="D1208" s="6" t="s">
        <v>203</v>
      </c>
      <c r="E1208" s="17"/>
      <c r="G1208" s="28">
        <f>SUMIF($D$7:$D$1081,$D1208,G$7:G$1081)</f>
        <v>1501059289.9299994</v>
      </c>
      <c r="H1208" s="28">
        <f>SUMIF($D$7:$D$1081,$D1208,H$7:H$1081)</f>
        <v>14279739719.459993</v>
      </c>
      <c r="I1208" s="28">
        <f>SUMIF($D$7:$D$1081,$D1208,I$7:I$1081)</f>
        <v>1643701997.4400001</v>
      </c>
      <c r="J1208" s="28">
        <f>SUMIF($D$7:$D$1081,$D1208,J$7:J$1081)</f>
        <v>282194313.97000003</v>
      </c>
      <c r="K1208" s="28">
        <f>SUMIF($D$7:$D$1081,$D1208,K$7:K$1081)</f>
        <v>16205636030.869993</v>
      </c>
    </row>
    <row r="1209" spans="1:11" s="19" customFormat="1" x14ac:dyDescent="0.2">
      <c r="A1209" s="3"/>
      <c r="B1209" s="3"/>
      <c r="C1209" s="6"/>
      <c r="D1209" s="2" t="s">
        <v>698</v>
      </c>
      <c r="E1209" s="17"/>
      <c r="F1209" s="8">
        <f>SUMIF($D$7:$D$1081,$D1209,F$7:F$1081)</f>
        <v>886231.20000000019</v>
      </c>
      <c r="G1209" s="28">
        <f>G1208/$F1209</f>
        <v>1693.7558618225121</v>
      </c>
      <c r="H1209" s="28">
        <f>H1208/$F1209</f>
        <v>16112.883093553906</v>
      </c>
      <c r="I1209" s="28">
        <f>I1208/$F1209</f>
        <v>1854.7101449824827</v>
      </c>
      <c r="J1209" s="28">
        <f>J1208/$F1209</f>
        <v>318.420649115039</v>
      </c>
      <c r="K1209" s="28">
        <f>K1208/$F1209</f>
        <v>18286.013887651428</v>
      </c>
    </row>
    <row r="1210" spans="1:11" s="19" customFormat="1" x14ac:dyDescent="0.2">
      <c r="A1210" s="3"/>
      <c r="B1210" s="3"/>
      <c r="C1210" s="6"/>
      <c r="D1210" s="6" t="s">
        <v>699</v>
      </c>
      <c r="E1210" s="17"/>
      <c r="F1210" s="8">
        <f>SUMIF($D$7:$D$1081,$D1210,F$7:F$1081)</f>
        <v>881076</v>
      </c>
      <c r="G1210" s="28">
        <f>G1208/$F1210</f>
        <v>1703.6660741298133</v>
      </c>
      <c r="H1210" s="28">
        <f t="shared" ref="H1210:J1210" si="0">H1208/$F1210</f>
        <v>16207.160017365124</v>
      </c>
      <c r="I1210" s="28">
        <f t="shared" si="0"/>
        <v>1865.5621052440426</v>
      </c>
      <c r="J1210" s="28">
        <f t="shared" si="0"/>
        <v>320.28373712369876</v>
      </c>
      <c r="K1210" s="28">
        <f>K1208/$F1210</f>
        <v>18393.005859732864</v>
      </c>
    </row>
    <row r="1211" spans="1:11" x14ac:dyDescent="0.2">
      <c r="C1211" s="17" t="s">
        <v>201</v>
      </c>
      <c r="D1211" s="10" t="s">
        <v>200</v>
      </c>
      <c r="E1211" s="17"/>
      <c r="G1211" s="18">
        <f>(G1208/H1208)*100</f>
        <v>10.511811275414226</v>
      </c>
      <c r="H1211" s="18">
        <f>(H1208/H1208)*100</f>
        <v>100</v>
      </c>
      <c r="I1211" s="8"/>
      <c r="J1211" s="8"/>
      <c r="K1211" s="8"/>
    </row>
    <row r="1212" spans="1:11" x14ac:dyDescent="0.2">
      <c r="C1212" s="6"/>
      <c r="D1212" s="7"/>
      <c r="E1212" s="12"/>
      <c r="G1212" s="13"/>
      <c r="H1212" s="13"/>
      <c r="I1212" s="13"/>
      <c r="J1212" s="13"/>
      <c r="K1212" s="13"/>
    </row>
    <row r="1213" spans="1:11" s="16" customFormat="1" x14ac:dyDescent="0.2">
      <c r="A1213" s="11"/>
      <c r="B1213" s="11"/>
      <c r="C1213" s="12"/>
      <c r="D1213" s="23" t="s">
        <v>205</v>
      </c>
      <c r="E1213" s="14"/>
      <c r="G1213" s="8"/>
      <c r="H1213" s="8"/>
      <c r="I1213" s="8"/>
      <c r="J1213" s="8"/>
      <c r="K1213" s="8"/>
    </row>
    <row r="1214" spans="1:11" x14ac:dyDescent="0.2">
      <c r="C1214" s="14" t="s">
        <v>202</v>
      </c>
      <c r="D1214" s="6" t="s">
        <v>203</v>
      </c>
      <c r="E1214" s="17"/>
      <c r="G1214" s="28">
        <f>SUMIF($D$1082:$D$1206,$D1214,G$1082:G$1206)</f>
        <v>37449952.749999993</v>
      </c>
      <c r="H1214" s="28">
        <f>SUMIF($D$1082:$D$1206,$D1214,H$1082:H$1206)</f>
        <v>149524441.94</v>
      </c>
      <c r="I1214" s="28">
        <f>SUMIF($D$1082:$D$1206,$D1214,I$1082:I$1206)</f>
        <v>0</v>
      </c>
      <c r="J1214" s="28">
        <f>SUMIF($D$1082:$D$1206,$D1214,J$1082:J$1206)</f>
        <v>794328.91</v>
      </c>
      <c r="K1214" s="28">
        <f>SUMIF($D$1082:$D$1206,$D1214,K$1082:K$1206)</f>
        <v>150318770.84999996</v>
      </c>
    </row>
    <row r="1215" spans="1:11" s="19" customFormat="1" x14ac:dyDescent="0.2">
      <c r="A1215" s="3"/>
      <c r="B1215" s="3"/>
      <c r="C1215" s="6"/>
      <c r="D1215" s="2"/>
      <c r="E1215" s="17"/>
      <c r="G1215" s="18"/>
      <c r="H1215" s="18"/>
      <c r="I1215" s="18"/>
      <c r="J1215" s="18"/>
      <c r="K1215" s="18"/>
    </row>
    <row r="1216" spans="1:11" x14ac:dyDescent="0.2">
      <c r="C1216" s="17" t="s">
        <v>201</v>
      </c>
      <c r="D1216" s="4" t="s">
        <v>200</v>
      </c>
      <c r="G1216" s="18">
        <f>(G1214/H1214)*100</f>
        <v>25.04604081052355</v>
      </c>
      <c r="H1216" s="18">
        <f>(H1214/H1214)*100</f>
        <v>100</v>
      </c>
      <c r="I1216" s="30"/>
      <c r="J1216" s="31"/>
      <c r="K1216" s="32"/>
    </row>
    <row r="1217" spans="1:11" x14ac:dyDescent="0.2">
      <c r="C1217" s="25"/>
      <c r="D1217" s="7"/>
      <c r="E1217" s="12"/>
      <c r="G1217" s="13"/>
      <c r="H1217" s="13"/>
      <c r="I1217" s="13"/>
      <c r="J1217" s="13"/>
      <c r="K1217" s="13"/>
    </row>
    <row r="1218" spans="1:11" s="16" customFormat="1" x14ac:dyDescent="0.2">
      <c r="A1218" s="11"/>
      <c r="B1218" s="11"/>
      <c r="C1218" s="12"/>
      <c r="D1218" s="23" t="s">
        <v>204</v>
      </c>
      <c r="E1218" s="14"/>
      <c r="G1218" s="8"/>
      <c r="H1218" s="8"/>
      <c r="I1218" s="8"/>
      <c r="J1218" s="8"/>
      <c r="K1218" s="8"/>
    </row>
    <row r="1219" spans="1:11" x14ac:dyDescent="0.2">
      <c r="C1219" s="14" t="s">
        <v>202</v>
      </c>
      <c r="D1219" s="6" t="s">
        <v>203</v>
      </c>
      <c r="E1219" s="6"/>
      <c r="G1219" s="28">
        <f>G1208+G1214</f>
        <v>1538509242.6799994</v>
      </c>
      <c r="H1219" s="28">
        <f>H1208+H1214</f>
        <v>14429264161.399994</v>
      </c>
      <c r="I1219" s="28">
        <f>I1208+I1214</f>
        <v>1643701997.4400001</v>
      </c>
      <c r="J1219" s="28">
        <f>J1208+J1214</f>
        <v>282988642.88000005</v>
      </c>
      <c r="K1219" s="28">
        <f>K1208+K1214</f>
        <v>16355954801.719994</v>
      </c>
    </row>
    <row r="1220" spans="1:11" s="19" customFormat="1" x14ac:dyDescent="0.2">
      <c r="A1220" s="3"/>
      <c r="B1220" s="3"/>
      <c r="C1220" s="6"/>
      <c r="D1220" s="2" t="s">
        <v>698</v>
      </c>
      <c r="E1220" s="17"/>
      <c r="F1220" s="19">
        <f>F1209</f>
        <v>886231.20000000019</v>
      </c>
      <c r="G1220" s="28">
        <f>G1219/$F1220</f>
        <v>1736.0134044930928</v>
      </c>
      <c r="H1220" s="28">
        <f>H1219/$F1220</f>
        <v>16281.602545024358</v>
      </c>
      <c r="I1220" s="28">
        <f>I1219/$F1220</f>
        <v>1854.7101449824827</v>
      </c>
      <c r="J1220" s="28">
        <f>J1219/$F1220</f>
        <v>319.31694898577257</v>
      </c>
      <c r="K1220" s="28">
        <f>K1219/$F1220</f>
        <v>18455.629638992614</v>
      </c>
    </row>
    <row r="1221" spans="1:11" s="19" customFormat="1" x14ac:dyDescent="0.2">
      <c r="A1221" s="3"/>
      <c r="B1221" s="3"/>
      <c r="C1221" s="6"/>
      <c r="D1221" s="6" t="s">
        <v>699</v>
      </c>
      <c r="E1221" s="17"/>
      <c r="F1221" s="19">
        <f>F1210</f>
        <v>881076</v>
      </c>
      <c r="G1221" s="28">
        <f>G1219/$F1221</f>
        <v>1746.1708668491701</v>
      </c>
      <c r="H1221" s="28">
        <f t="shared" ref="H1221:K1221" si="1">H1219/$F1221</f>
        <v>16376.866651003993</v>
      </c>
      <c r="I1221" s="28">
        <f t="shared" si="1"/>
        <v>1865.5621052440426</v>
      </c>
      <c r="J1221" s="28">
        <f t="shared" si="1"/>
        <v>321.18528126972029</v>
      </c>
      <c r="K1221" s="28">
        <f t="shared" si="1"/>
        <v>18563.614037517757</v>
      </c>
    </row>
    <row r="1222" spans="1:11" x14ac:dyDescent="0.2">
      <c r="C1222" s="17" t="s">
        <v>201</v>
      </c>
      <c r="D1222" s="10" t="s">
        <v>200</v>
      </c>
      <c r="E1222" s="6"/>
      <c r="G1222" s="18">
        <f>(G1219/H1219)*100</f>
        <v>10.662423429710959</v>
      </c>
      <c r="H1222" s="18">
        <f>(H1219/H1219)*100</f>
        <v>100</v>
      </c>
      <c r="I1222" s="8"/>
      <c r="J1222" s="8"/>
      <c r="K1222" s="8"/>
    </row>
    <row r="1223" spans="1:11" x14ac:dyDescent="0.2">
      <c r="C1223" s="6"/>
      <c r="D1223" s="10"/>
      <c r="E1223" s="12"/>
      <c r="G1223" s="8"/>
      <c r="H1223" s="8"/>
      <c r="I1223" s="8"/>
      <c r="J1223" s="8"/>
      <c r="K1223" s="8"/>
    </row>
    <row r="1224" spans="1:11" x14ac:dyDescent="0.2">
      <c r="C1224" s="6"/>
      <c r="D1224" s="10"/>
      <c r="E1224" s="12"/>
      <c r="G1224" s="8"/>
      <c r="H1224" s="8"/>
      <c r="I1224" s="8"/>
      <c r="J1224" s="8"/>
      <c r="K1224" s="8"/>
    </row>
    <row r="1225" spans="1:11" x14ac:dyDescent="0.2">
      <c r="C1225" s="6"/>
      <c r="D1225" s="10"/>
      <c r="E1225" s="12"/>
      <c r="G1225" s="8"/>
      <c r="H1225" s="8"/>
      <c r="I1225" s="8"/>
      <c r="J1225" s="8"/>
      <c r="K1225" s="8"/>
    </row>
    <row r="1226" spans="1:11" x14ac:dyDescent="0.2">
      <c r="C1226" s="6"/>
      <c r="D1226" s="10"/>
      <c r="E1226" s="12"/>
      <c r="G1226" s="8"/>
      <c r="H1226" s="8"/>
      <c r="I1226" s="8"/>
      <c r="J1226" s="8"/>
      <c r="K1226" s="8"/>
    </row>
    <row r="1227" spans="1:11" x14ac:dyDescent="0.2">
      <c r="C1227" s="6"/>
      <c r="D1227" s="10"/>
      <c r="E1227" s="12"/>
      <c r="G1227" s="8"/>
      <c r="H1227" s="8"/>
      <c r="I1227" s="8"/>
      <c r="J1227" s="8"/>
      <c r="K1227" s="8"/>
    </row>
    <row r="1228" spans="1:11" x14ac:dyDescent="0.2">
      <c r="C1228" s="6"/>
      <c r="D1228" s="10"/>
      <c r="E1228" s="12"/>
      <c r="G1228" s="8"/>
      <c r="H1228" s="8"/>
      <c r="I1228" s="8"/>
      <c r="J1228" s="8"/>
      <c r="K1228" s="8"/>
    </row>
    <row r="1229" spans="1:11" x14ac:dyDescent="0.2">
      <c r="C1229" s="6"/>
      <c r="D1229" s="10"/>
      <c r="E1229" s="12"/>
      <c r="G1229" s="8"/>
      <c r="H1229" s="8"/>
      <c r="I1229" s="8"/>
      <c r="J1229" s="8"/>
      <c r="K1229" s="8"/>
    </row>
    <row r="1230" spans="1:11" x14ac:dyDescent="0.2">
      <c r="C1230" s="6"/>
      <c r="D1230" s="10"/>
      <c r="E1230" s="12"/>
      <c r="G1230" s="8"/>
      <c r="H1230" s="8"/>
      <c r="I1230" s="8"/>
      <c r="J1230" s="8"/>
      <c r="K1230" s="8"/>
    </row>
    <row r="1231" spans="1:11" x14ac:dyDescent="0.2">
      <c r="C1231" s="6"/>
      <c r="D1231" s="10"/>
      <c r="E1231" s="12"/>
      <c r="G1231" s="8"/>
      <c r="H1231" s="8"/>
      <c r="I1231" s="8"/>
      <c r="J1231" s="8"/>
      <c r="K1231" s="8"/>
    </row>
    <row r="1232" spans="1:11" x14ac:dyDescent="0.2">
      <c r="C1232" s="6"/>
      <c r="D1232" s="10"/>
      <c r="E1232" s="12"/>
      <c r="G1232" s="8"/>
      <c r="H1232" s="8"/>
      <c r="I1232" s="8"/>
      <c r="J1232" s="8"/>
      <c r="K1232" s="8"/>
    </row>
    <row r="1233" spans="3:11" x14ac:dyDescent="0.2">
      <c r="C1233" s="6"/>
      <c r="D1233" s="10"/>
      <c r="E1233" s="12"/>
      <c r="G1233" s="8"/>
      <c r="H1233" s="8"/>
      <c r="I1233" s="8"/>
      <c r="J1233" s="8"/>
      <c r="K1233" s="8"/>
    </row>
    <row r="1234" spans="3:11" x14ac:dyDescent="0.2">
      <c r="C1234" s="6"/>
      <c r="D1234" s="10"/>
      <c r="E1234" s="12"/>
      <c r="G1234" s="8"/>
      <c r="H1234" s="8"/>
      <c r="I1234" s="8"/>
      <c r="J1234" s="8"/>
      <c r="K1234" s="8"/>
    </row>
    <row r="1235" spans="3:11" x14ac:dyDescent="0.2">
      <c r="C1235" s="6"/>
      <c r="D1235" s="10"/>
      <c r="E1235" s="12"/>
      <c r="G1235" s="8"/>
      <c r="H1235" s="8"/>
      <c r="I1235" s="8"/>
      <c r="J1235" s="8"/>
      <c r="K1235" s="8"/>
    </row>
    <row r="1236" spans="3:11" x14ac:dyDescent="0.2">
      <c r="C1236" s="6"/>
      <c r="D1236" s="10"/>
      <c r="E1236" s="12"/>
      <c r="G1236" s="8"/>
      <c r="H1236" s="8"/>
      <c r="I1236" s="8"/>
      <c r="J1236" s="8"/>
      <c r="K1236" s="8"/>
    </row>
    <row r="1237" spans="3:11" x14ac:dyDescent="0.2">
      <c r="C1237" s="6"/>
      <c r="D1237" s="10"/>
      <c r="E1237" s="12"/>
      <c r="G1237" s="8"/>
      <c r="H1237" s="8"/>
      <c r="I1237" s="8"/>
      <c r="J1237" s="8"/>
      <c r="K1237" s="8"/>
    </row>
    <row r="1238" spans="3:11" x14ac:dyDescent="0.2">
      <c r="C1238" s="6"/>
      <c r="D1238" s="10"/>
      <c r="E1238" s="12"/>
      <c r="G1238" s="8"/>
      <c r="H1238" s="8"/>
      <c r="I1238" s="8"/>
      <c r="J1238" s="8"/>
      <c r="K1238" s="8"/>
    </row>
    <row r="1239" spans="3:11" x14ac:dyDescent="0.2">
      <c r="C1239" s="6"/>
      <c r="D1239" s="10"/>
      <c r="G1239" s="8"/>
      <c r="H1239" s="8"/>
      <c r="I1239" s="8"/>
      <c r="J1239" s="8"/>
      <c r="K1239" s="8"/>
    </row>
    <row r="1240" spans="3:11" x14ac:dyDescent="0.2">
      <c r="C1240" s="6"/>
      <c r="D1240" s="10"/>
      <c r="E1240" s="6"/>
      <c r="G1240" s="8"/>
      <c r="H1240" s="8"/>
      <c r="I1240" s="8"/>
      <c r="J1240" s="8"/>
      <c r="K1240" s="8"/>
    </row>
    <row r="1241" spans="3:11" x14ac:dyDescent="0.2">
      <c r="C1241" s="6"/>
      <c r="D1241" s="6"/>
      <c r="E1241" s="6"/>
      <c r="G1241" s="8"/>
      <c r="H1241" s="8"/>
      <c r="I1241" s="8"/>
      <c r="J1241" s="8"/>
      <c r="K1241" s="8"/>
    </row>
    <row r="1242" spans="3:11" x14ac:dyDescent="0.2">
      <c r="C1242" s="6"/>
      <c r="D1242" s="6"/>
      <c r="E1242" s="6"/>
      <c r="G1242" s="8"/>
      <c r="H1242" s="8"/>
      <c r="I1242" s="8"/>
      <c r="J1242" s="8"/>
      <c r="K1242" s="8"/>
    </row>
    <row r="1243" spans="3:11" x14ac:dyDescent="0.2">
      <c r="C1243" s="6"/>
      <c r="D1243" s="6"/>
      <c r="E1243" s="12"/>
      <c r="G1243" s="26"/>
      <c r="H1243" s="27"/>
      <c r="I1243" s="33"/>
      <c r="J1243" s="26"/>
      <c r="K1243" s="26"/>
    </row>
    <row r="1244" spans="3:11" x14ac:dyDescent="0.2">
      <c r="C1244" s="6"/>
      <c r="D1244" s="6"/>
      <c r="E1244" s="6"/>
      <c r="G1244" s="4"/>
      <c r="H1244" s="4"/>
      <c r="I1244" s="4"/>
      <c r="J1244" s="4"/>
      <c r="K1244" s="8"/>
    </row>
    <row r="1245" spans="3:11" x14ac:dyDescent="0.2">
      <c r="C1245" s="6"/>
      <c r="D1245" s="6"/>
      <c r="E1245" s="6"/>
      <c r="G1245" s="8"/>
      <c r="H1245" s="8"/>
      <c r="I1245" s="8"/>
      <c r="J1245" s="8"/>
      <c r="K1245" s="8"/>
    </row>
    <row r="1246" spans="3:11" x14ac:dyDescent="0.2">
      <c r="C1246" s="6"/>
      <c r="D1246" s="6"/>
      <c r="E1246" s="6"/>
      <c r="G1246" s="8"/>
      <c r="H1246" s="8"/>
      <c r="I1246" s="8"/>
      <c r="J1246" s="8"/>
      <c r="K1246" s="8"/>
    </row>
    <row r="1247" spans="3:11" x14ac:dyDescent="0.2">
      <c r="C1247" s="6"/>
      <c r="D1247" s="6"/>
      <c r="G1247" s="8"/>
      <c r="H1247" s="8"/>
      <c r="I1247" s="8"/>
      <c r="J1247" s="8"/>
      <c r="K1247" s="8"/>
    </row>
    <row r="1248" spans="3:11" x14ac:dyDescent="0.2">
      <c r="D1248" s="6"/>
      <c r="E1248" s="12"/>
      <c r="G1248" s="8"/>
      <c r="H1248" s="8"/>
      <c r="I1248" s="8"/>
      <c r="J1248" s="8"/>
      <c r="K1248" s="8"/>
    </row>
    <row r="1249" spans="3:8" x14ac:dyDescent="0.2">
      <c r="C1249" s="6"/>
      <c r="D1249" s="6"/>
      <c r="E1249" s="6"/>
    </row>
    <row r="1250" spans="3:8" x14ac:dyDescent="0.2">
      <c r="C1250" s="6"/>
      <c r="D1250" s="6"/>
      <c r="E1250" s="6"/>
    </row>
    <row r="1251" spans="3:8" x14ac:dyDescent="0.2">
      <c r="C1251" s="6"/>
      <c r="D1251" s="6"/>
      <c r="E1251" s="6"/>
      <c r="H1251" s="10" t="s">
        <v>199</v>
      </c>
    </row>
    <row r="1252" spans="3:8" x14ac:dyDescent="0.2">
      <c r="C1252" s="6"/>
      <c r="D1252" s="6"/>
      <c r="E1252" s="6"/>
    </row>
  </sheetData>
  <printOptions horizontalCentered="1"/>
  <pageMargins left="0.5" right="0.5" top="1" bottom="0.75" header="0.75" footer="0.5"/>
  <pageSetup scale="88" firstPageNumber="63" fitToHeight="0" orientation="landscape" useFirstPageNumber="1" r:id="rId1"/>
  <headerFooter alignWithMargins="0">
    <oddHeader>&amp;L&amp;"Arial,Bold"TABLE IC&amp;C&amp;"Arial,Bold"COMPARISON OF REVENUE AND OTHER SOURCES&amp;R&amp;"Arial,Bold"2016-2017</oddHeader>
    <oddFooter>&amp;CPage &amp;P</oddFooter>
  </headerFooter>
  <rowBreaks count="33" manualBreakCount="33">
    <brk id="42" min="2" max="10" man="1"/>
    <brk id="78" min="2" max="10" man="1"/>
    <brk id="114" min="2" max="10" man="1"/>
    <brk id="150" min="2" max="10" man="1"/>
    <brk id="186" min="2" max="10" man="1"/>
    <brk id="258" min="2" max="10" man="1"/>
    <brk id="294" min="2" max="10" man="1"/>
    <brk id="330" min="2" max="10" man="1"/>
    <brk id="366" min="2" max="10" man="1"/>
    <brk id="402" min="2" max="10" man="1"/>
    <brk id="438" min="2" max="10" man="1"/>
    <brk id="474" min="2" max="10" man="1"/>
    <brk id="510" min="2" max="10" man="1"/>
    <brk id="546" min="2" max="10" man="1"/>
    <brk id="582" min="2" max="10" man="1"/>
    <brk id="618" min="2" max="10" man="1"/>
    <brk id="654" min="2" max="10" man="1"/>
    <brk id="690" min="2" max="10" man="1"/>
    <brk id="726" min="2" max="10" man="1"/>
    <brk id="762" min="2" max="10" man="1"/>
    <brk id="798" min="2" max="10" man="1"/>
    <brk id="834" min="2" max="10" man="1"/>
    <brk id="870" min="2" max="10" man="1"/>
    <brk id="906" min="2" max="10" man="1"/>
    <brk id="942" min="2" max="10" man="1"/>
    <brk id="978" min="2" max="10" man="1"/>
    <brk id="1014" min="2" max="10" man="1"/>
    <brk id="1050" min="2" max="10" man="1"/>
    <brk id="1080" min="2" max="10" man="1"/>
    <brk id="1115" min="2" max="10" man="1"/>
    <brk id="1150" min="2" max="10" man="1"/>
    <brk id="1185" min="2" max="10" man="1"/>
    <brk id="1226" min="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IA</vt:lpstr>
      <vt:lpstr>IB</vt:lpstr>
      <vt:lpstr>IC</vt:lpstr>
      <vt:lpstr>IA!Print_Area</vt:lpstr>
      <vt:lpstr>IB!Print_Area</vt:lpstr>
      <vt:lpstr>IC!Print_Area</vt:lpstr>
      <vt:lpstr>IA!Print_Titles</vt:lpstr>
      <vt:lpstr>IB!Print_Titles</vt:lpstr>
      <vt:lpstr>IC!Print_Titles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Lucero, Yolanda (6847)</dc:creator>
  <cp:lastModifiedBy>Wiedemer, Kelly</cp:lastModifiedBy>
  <cp:lastPrinted>2020-08-24T19:39:18Z</cp:lastPrinted>
  <dcterms:created xsi:type="dcterms:W3CDTF">2014-08-08T16:54:50Z</dcterms:created>
  <dcterms:modified xsi:type="dcterms:W3CDTF">2023-09-11T23:12:53Z</dcterms:modified>
</cp:coreProperties>
</file>