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gustafson_g\Desktop\Bond Worksession\"/>
    </mc:Choice>
  </mc:AlternateContent>
  <xr:revisionPtr revIDLastSave="0" documentId="13_ncr:1_{55E1CF53-1C68-4D44-BEA5-2BD08A7A0F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late" sheetId="1" r:id="rId1"/>
  </sheets>
  <definedNames>
    <definedName name="_xlnm.Print_Titles" localSheetId="0">Template!$1:$2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D11" i="1" s="1"/>
  <c r="I4" i="1"/>
  <c r="O4" i="1" s="1"/>
  <c r="I25" i="1" s="1"/>
  <c r="O25" i="1" s="1"/>
  <c r="B15" i="1" l="1"/>
  <c r="B13" i="1"/>
  <c r="S30" i="1" l="1"/>
  <c r="M30" i="1"/>
  <c r="S9" i="1"/>
  <c r="M9" i="1"/>
  <c r="J11" i="1" s="1"/>
  <c r="B23" i="1" l="1"/>
  <c r="R27" i="1" l="1"/>
  <c r="L27" i="1"/>
  <c r="R6" i="1"/>
  <c r="L6" i="1"/>
  <c r="F6" i="1"/>
  <c r="K41" i="1" l="1"/>
  <c r="K37" i="1"/>
  <c r="K33" i="1"/>
  <c r="K40" i="1"/>
  <c r="K36" i="1"/>
  <c r="K32" i="1"/>
  <c r="K43" i="1"/>
  <c r="K39" i="1"/>
  <c r="K35" i="1"/>
  <c r="K42" i="1"/>
  <c r="K38" i="1"/>
  <c r="K34" i="1"/>
  <c r="Q22" i="1"/>
  <c r="Q18" i="1"/>
  <c r="Q14" i="1"/>
  <c r="Q17" i="1"/>
  <c r="Q13" i="1"/>
  <c r="Q20" i="1"/>
  <c r="Q16" i="1"/>
  <c r="Q12" i="1"/>
  <c r="Q19" i="1"/>
  <c r="Q15" i="1"/>
  <c r="Q21" i="1"/>
  <c r="Q11" i="1"/>
  <c r="K22" i="1"/>
  <c r="K18" i="1"/>
  <c r="K14" i="1"/>
  <c r="K12" i="1"/>
  <c r="K15" i="1"/>
  <c r="K11" i="1"/>
  <c r="K21" i="1"/>
  <c r="K17" i="1"/>
  <c r="K13" i="1"/>
  <c r="K16" i="1"/>
  <c r="K19" i="1"/>
  <c r="K20" i="1"/>
  <c r="Q43" i="1"/>
  <c r="Q39" i="1"/>
  <c r="Q35" i="1"/>
  <c r="Q37" i="1"/>
  <c r="Q40" i="1"/>
  <c r="Q32" i="1"/>
  <c r="Q42" i="1"/>
  <c r="Q38" i="1"/>
  <c r="Q34" i="1"/>
  <c r="Q41" i="1"/>
  <c r="Q33" i="1"/>
  <c r="Q36" i="1"/>
  <c r="E22" i="1"/>
  <c r="E18" i="1"/>
  <c r="E14" i="1"/>
  <c r="E16" i="1"/>
  <c r="E12" i="1"/>
  <c r="E19" i="1"/>
  <c r="E21" i="1"/>
  <c r="E17" i="1"/>
  <c r="E13" i="1"/>
  <c r="E20" i="1"/>
  <c r="E15" i="1"/>
  <c r="E11" i="1"/>
  <c r="G11" i="1" l="1"/>
  <c r="D12" i="1" s="1"/>
  <c r="E23" i="1"/>
  <c r="Q44" i="1"/>
  <c r="K44" i="1"/>
  <c r="G12" i="1" l="1"/>
  <c r="D13" i="1" s="1"/>
  <c r="G13" i="1"/>
  <c r="D14" i="1" s="1"/>
  <c r="G14" i="1" l="1"/>
  <c r="D15" i="1" s="1"/>
  <c r="G15" i="1" l="1"/>
  <c r="D16" i="1" s="1"/>
  <c r="G16" i="1" l="1"/>
  <c r="D17" i="1" s="1"/>
  <c r="G17" i="1" l="1"/>
  <c r="D18" i="1" s="1"/>
  <c r="G18" i="1" l="1"/>
  <c r="D19" i="1" s="1"/>
  <c r="G19" i="1" l="1"/>
  <c r="D20" i="1" s="1"/>
  <c r="G20" i="1" l="1"/>
  <c r="D21" i="1" s="1"/>
  <c r="G21" i="1" l="1"/>
  <c r="D22" i="1" s="1"/>
  <c r="G22" i="1" l="1"/>
  <c r="M11" i="1" l="1"/>
  <c r="J12" i="1" l="1"/>
  <c r="M12" i="1" l="1"/>
  <c r="J13" i="1" l="1"/>
  <c r="M13" i="1" l="1"/>
  <c r="J14" i="1" l="1"/>
  <c r="M14" i="1"/>
  <c r="J15" i="1" l="1"/>
  <c r="M15" i="1" l="1"/>
  <c r="J16" i="1" l="1"/>
  <c r="M16" i="1" s="1"/>
  <c r="J17" i="1" l="1"/>
  <c r="M17" i="1"/>
  <c r="J18" i="1" l="1"/>
  <c r="M18" i="1"/>
  <c r="J19" i="1" l="1"/>
  <c r="M19" i="1"/>
  <c r="J20" i="1" l="1"/>
  <c r="M20" i="1" s="1"/>
  <c r="J21" i="1" l="1"/>
  <c r="M21" i="1" s="1"/>
  <c r="J22" i="1" l="1"/>
  <c r="K23" i="1" s="1"/>
  <c r="M22" i="1"/>
  <c r="P11" i="1" l="1"/>
  <c r="S11" i="1"/>
  <c r="P12" i="1" l="1"/>
  <c r="S12" i="1" s="1"/>
  <c r="P13" i="1" s="1"/>
  <c r="S13" i="1" s="1"/>
  <c r="P14" i="1" l="1"/>
  <c r="S14" i="1"/>
  <c r="P15" i="1" l="1"/>
  <c r="S15" i="1" l="1"/>
  <c r="P16" i="1" s="1"/>
  <c r="S16" i="1" s="1"/>
  <c r="P17" i="1" s="1"/>
  <c r="S17" i="1" s="1"/>
  <c r="P18" i="1" s="1"/>
  <c r="S18" i="1" s="1"/>
  <c r="P19" i="1" s="1"/>
  <c r="S19" i="1" l="1"/>
  <c r="P20" i="1"/>
  <c r="S20" i="1" l="1"/>
  <c r="P21" i="1" s="1"/>
  <c r="S21" i="1" l="1"/>
  <c r="P22" i="1" s="1"/>
  <c r="Q23" i="1" s="1"/>
  <c r="S22" i="1" l="1"/>
  <c r="J32" i="1" s="1"/>
  <c r="M32" i="1" l="1"/>
  <c r="J33" i="1" s="1"/>
  <c r="M33" i="1" l="1"/>
  <c r="J34" i="1"/>
  <c r="M34" i="1" s="1"/>
  <c r="J35" i="1" l="1"/>
  <c r="M35" i="1" s="1"/>
  <c r="J36" i="1" l="1"/>
  <c r="M36" i="1" s="1"/>
  <c r="J37" i="1" l="1"/>
  <c r="M37" i="1"/>
  <c r="J38" i="1" l="1"/>
  <c r="M38" i="1" s="1"/>
  <c r="J39" i="1" l="1"/>
  <c r="M39" i="1" s="1"/>
  <c r="J40" i="1" l="1"/>
  <c r="M40" i="1"/>
  <c r="J41" i="1" l="1"/>
  <c r="M41" i="1" s="1"/>
  <c r="J42" i="1" l="1"/>
  <c r="M42" i="1" s="1"/>
  <c r="J43" i="1" l="1"/>
  <c r="M43" i="1" s="1"/>
  <c r="P32" i="1" l="1"/>
  <c r="S32" i="1"/>
  <c r="P33" i="1" l="1"/>
  <c r="S33" i="1"/>
  <c r="P34" i="1" l="1"/>
  <c r="S34" i="1"/>
  <c r="P35" i="1" l="1"/>
  <c r="S35" i="1"/>
  <c r="P36" i="1" l="1"/>
  <c r="S36" i="1"/>
  <c r="P37" i="1" l="1"/>
  <c r="S37" i="1"/>
  <c r="P38" i="1" l="1"/>
  <c r="S38" i="1"/>
  <c r="P39" i="1" l="1"/>
  <c r="S39" i="1"/>
  <c r="P40" i="1" l="1"/>
  <c r="S40" i="1"/>
  <c r="P41" i="1" l="1"/>
  <c r="S41" i="1"/>
  <c r="P42" i="1" l="1"/>
  <c r="S42" i="1"/>
  <c r="P43" i="1" l="1"/>
  <c r="S43" i="1"/>
</calcChain>
</file>

<file path=xl/sharedStrings.xml><?xml version="1.0" encoding="utf-8"?>
<sst xmlns="http://schemas.openxmlformats.org/spreadsheetml/2006/main" count="111" uniqueCount="27">
  <si>
    <t>Bond Debt Service Model</t>
  </si>
  <si>
    <t>Assessed Valuation</t>
  </si>
  <si>
    <t>Bond Mill Levy</t>
  </si>
  <si>
    <t>Revenues</t>
  </si>
  <si>
    <t xml:space="preserve">  -January</t>
  </si>
  <si>
    <t xml:space="preserve">  -February</t>
  </si>
  <si>
    <t xml:space="preserve">  -March</t>
  </si>
  <si>
    <t xml:space="preserve">  -April</t>
  </si>
  <si>
    <t xml:space="preserve">  -May</t>
  </si>
  <si>
    <t xml:space="preserve">  -June</t>
  </si>
  <si>
    <t xml:space="preserve">  -July</t>
  </si>
  <si>
    <t xml:space="preserve">  -August</t>
  </si>
  <si>
    <t xml:space="preserve">  -Sept</t>
  </si>
  <si>
    <t xml:space="preserve">  -Oct</t>
  </si>
  <si>
    <t xml:space="preserve">  -Nov</t>
  </si>
  <si>
    <t xml:space="preserve">  -Dec</t>
  </si>
  <si>
    <t>%</t>
  </si>
  <si>
    <t>Debt Svc</t>
  </si>
  <si>
    <t>Cash Balance</t>
  </si>
  <si>
    <t>Interest</t>
  </si>
  <si>
    <t>Interest Rate</t>
  </si>
  <si>
    <t>Your District Name</t>
  </si>
  <si>
    <t>Collection %</t>
  </si>
  <si>
    <t>Bond Redempt Fund Beg Bal</t>
  </si>
  <si>
    <t>Revenue</t>
  </si>
  <si>
    <t>Note2: Maximum Aggregate Property Tax levy per election question is:</t>
  </si>
  <si>
    <t>Note:  Maximum Property Tax levy per election questions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</si>
</sst>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0.000"/>
    <numFmt numFmtId="165" formatCode="&quot;$&quot;#,##0"/>
    <numFmt numFmtId="166" formatCode="0.0000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38" fontId="0" fillId="0" borderId="0" xfId="0" applyNumberFormat="1"/>
    <xf numFmtId="3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3" fontId="0" fillId="0" borderId="2" xfId="0" applyNumberFormat="1" applyBorder="1"/>
    <xf numFmtId="0" fontId="2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5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3" fillId="0" borderId="0" xfId="0" applyFont="1" applyBorder="1" applyAlignment="1">
      <alignment horizontal="center"/>
    </xf>
    <xf numFmtId="0" fontId="3" fillId="0" borderId="8" xfId="0" applyFont="1" applyBorder="1"/>
    <xf numFmtId="38" fontId="0" fillId="0" borderId="0" xfId="0" applyNumberFormat="1" applyBorder="1"/>
    <xf numFmtId="38" fontId="0" fillId="0" borderId="8" xfId="0" applyNumberFormat="1" applyBorder="1"/>
    <xf numFmtId="0" fontId="0" fillId="0" borderId="7" xfId="0" applyBorder="1"/>
    <xf numFmtId="38" fontId="0" fillId="0" borderId="9" xfId="0" applyNumberFormat="1" applyBorder="1"/>
    <xf numFmtId="38" fontId="0" fillId="0" borderId="10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1" xfId="0" applyNumberFormat="1" applyBorder="1"/>
    <xf numFmtId="10" fontId="0" fillId="0" borderId="1" xfId="0" applyNumberFormat="1" applyBorder="1"/>
    <xf numFmtId="0" fontId="4" fillId="0" borderId="8" xfId="0" applyFont="1" applyBorder="1" applyAlignment="1">
      <alignment horizontal="center"/>
    </xf>
    <xf numFmtId="6" fontId="0" fillId="0" borderId="1" xfId="0" applyNumberFormat="1" applyBorder="1"/>
    <xf numFmtId="2" fontId="0" fillId="0" borderId="8" xfId="0" applyNumberFormat="1" applyBorder="1"/>
    <xf numFmtId="3" fontId="0" fillId="0" borderId="6" xfId="0" applyNumberFormat="1" applyFill="1" applyBorder="1"/>
    <xf numFmtId="0" fontId="0" fillId="0" borderId="0" xfId="0" applyFill="1"/>
    <xf numFmtId="3" fontId="0" fillId="0" borderId="8" xfId="0" applyNumberFormat="1" applyFill="1" applyBorder="1"/>
    <xf numFmtId="164" fontId="0" fillId="0" borderId="6" xfId="0" applyNumberFormat="1" applyFill="1" applyBorder="1"/>
    <xf numFmtId="165" fontId="0" fillId="0" borderId="1" xfId="0" applyNumberFormat="1" applyFill="1" applyBorder="1"/>
    <xf numFmtId="164" fontId="0" fillId="0" borderId="8" xfId="0" applyNumberFormat="1" applyFill="1" applyBorder="1"/>
    <xf numFmtId="0" fontId="0" fillId="0" borderId="6" xfId="0" applyFill="1" applyBorder="1"/>
    <xf numFmtId="0" fontId="0" fillId="0" borderId="0" xfId="0" applyFill="1" applyBorder="1"/>
    <xf numFmtId="0" fontId="4" fillId="0" borderId="8" xfId="0" applyFont="1" applyFill="1" applyBorder="1" applyAlignment="1">
      <alignment horizontal="center"/>
    </xf>
    <xf numFmtId="10" fontId="0" fillId="0" borderId="1" xfId="0" applyNumberFormat="1" applyFill="1" applyBorder="1"/>
    <xf numFmtId="2" fontId="0" fillId="0" borderId="8" xfId="0" applyNumberFormat="1" applyFill="1" applyBorder="1"/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/>
    <xf numFmtId="38" fontId="0" fillId="0" borderId="0" xfId="0" applyNumberFormat="1" applyFill="1" applyBorder="1"/>
    <xf numFmtId="38" fontId="0" fillId="0" borderId="8" xfId="0" applyNumberFormat="1" applyFill="1" applyBorder="1"/>
    <xf numFmtId="0" fontId="0" fillId="0" borderId="7" xfId="0" applyFill="1" applyBorder="1"/>
    <xf numFmtId="38" fontId="0" fillId="0" borderId="9" xfId="0" applyNumberFormat="1" applyFill="1" applyBorder="1"/>
    <xf numFmtId="38" fontId="0" fillId="0" borderId="10" xfId="0" applyNumberFormat="1" applyFill="1" applyBorder="1"/>
    <xf numFmtId="38" fontId="0" fillId="0" borderId="0" xfId="0" applyNumberFormat="1" applyFill="1"/>
    <xf numFmtId="6" fontId="0" fillId="0" borderId="1" xfId="0" applyNumberFormat="1" applyFill="1" applyBorder="1"/>
    <xf numFmtId="165" fontId="0" fillId="0" borderId="1" xfId="0" applyNumberFormat="1" applyBorder="1" applyAlignment="1">
      <alignment horizontal="left"/>
    </xf>
    <xf numFmtId="0" fontId="5" fillId="0" borderId="0" xfId="0" applyFont="1"/>
    <xf numFmtId="165" fontId="0" fillId="0" borderId="0" xfId="0" applyNumberFormat="1" applyBorder="1" applyAlignment="1">
      <alignment horizontal="left"/>
    </xf>
    <xf numFmtId="3" fontId="0" fillId="0" borderId="11" xfId="0" applyNumberFormat="1" applyBorder="1"/>
    <xf numFmtId="0" fontId="6" fillId="0" borderId="6" xfId="0" applyFont="1" applyBorder="1"/>
    <xf numFmtId="3" fontId="4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Q141"/>
  <sheetViews>
    <sheetView tabSelected="1" workbookViewId="0"/>
  </sheetViews>
  <sheetFormatPr defaultRowHeight="14.4" x14ac:dyDescent="0.3"/>
  <cols>
    <col min="1" max="1" width="1.33203125" customWidth="1"/>
    <col min="2" max="2" width="9.6640625" customWidth="1"/>
    <col min="3" max="3" width="20.88671875" customWidth="1"/>
    <col min="4" max="4" width="15" customWidth="1"/>
    <col min="5" max="5" width="12.5546875" customWidth="1"/>
    <col min="6" max="6" width="10.88671875" bestFit="1" customWidth="1"/>
    <col min="7" max="7" width="12.44140625" bestFit="1" customWidth="1"/>
    <col min="8" max="8" width="0.6640625" customWidth="1"/>
    <col min="9" max="11" width="13.5546875" customWidth="1"/>
    <col min="12" max="13" width="12.44140625" bestFit="1" customWidth="1"/>
    <col min="14" max="14" width="0.6640625" customWidth="1"/>
    <col min="15" max="17" width="13.5546875" customWidth="1"/>
    <col min="18" max="18" width="10.88671875" bestFit="1" customWidth="1"/>
    <col min="19" max="19" width="12.44140625" bestFit="1" customWidth="1"/>
    <col min="20" max="20" width="0.88671875" customWidth="1"/>
    <col min="21" max="21" width="0.6640625" customWidth="1"/>
  </cols>
  <sheetData>
    <row r="1" spans="1:147" ht="18" x14ac:dyDescent="0.35">
      <c r="A1" s="2" t="s">
        <v>21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147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47" ht="5.25" customHeight="1" thickBot="1" x14ac:dyDescent="0.35"/>
    <row r="4" spans="1:147" ht="15" thickBot="1" x14ac:dyDescent="0.35">
      <c r="C4" s="9">
        <v>2022</v>
      </c>
      <c r="D4" s="10"/>
      <c r="E4" s="10"/>
      <c r="F4" s="10"/>
      <c r="G4" s="11"/>
      <c r="I4" s="9">
        <f>C4+1</f>
        <v>2023</v>
      </c>
      <c r="J4" s="10"/>
      <c r="K4" s="10"/>
      <c r="L4" s="10"/>
      <c r="M4" s="11"/>
      <c r="O4" s="9">
        <f>I4+1</f>
        <v>2024</v>
      </c>
      <c r="P4" s="10"/>
      <c r="Q4" s="10"/>
      <c r="R4" s="10"/>
      <c r="S4" s="11"/>
    </row>
    <row r="5" spans="1:147" s="4" customFormat="1" ht="15" thickBot="1" x14ac:dyDescent="0.35">
      <c r="C5" s="13" t="s">
        <v>1</v>
      </c>
      <c r="D5" s="57"/>
      <c r="E5" s="8"/>
      <c r="F5" s="59" t="s">
        <v>24</v>
      </c>
      <c r="G5" s="14"/>
      <c r="I5" s="13" t="s">
        <v>1</v>
      </c>
      <c r="J5" s="13"/>
      <c r="K5" s="8"/>
      <c r="L5" s="59" t="s">
        <v>24</v>
      </c>
      <c r="M5" s="14"/>
      <c r="O5" s="13" t="s">
        <v>1</v>
      </c>
      <c r="P5" s="13"/>
      <c r="Q5" s="8"/>
      <c r="R5" s="59" t="s">
        <v>24</v>
      </c>
      <c r="S5" s="14"/>
    </row>
    <row r="6" spans="1:147" s="5" customFormat="1" ht="15" thickBot="1" x14ac:dyDescent="0.35">
      <c r="C6" s="15" t="s">
        <v>2</v>
      </c>
      <c r="D6" s="16"/>
      <c r="E6" s="6"/>
      <c r="F6" s="7">
        <f>(E5*E6)/1000</f>
        <v>0</v>
      </c>
      <c r="G6" s="31" t="s">
        <v>20</v>
      </c>
      <c r="I6" s="15" t="s">
        <v>2</v>
      </c>
      <c r="J6" s="16"/>
      <c r="K6" s="6"/>
      <c r="L6" s="7">
        <f>(K5*K6)/1000</f>
        <v>0</v>
      </c>
      <c r="M6" s="31" t="s">
        <v>20</v>
      </c>
      <c r="O6" s="15" t="s">
        <v>2</v>
      </c>
      <c r="P6" s="16"/>
      <c r="Q6" s="6"/>
      <c r="R6" s="7">
        <f>(Q5*Q6)/1000</f>
        <v>0</v>
      </c>
      <c r="S6" s="31" t="s">
        <v>20</v>
      </c>
    </row>
    <row r="7" spans="1:147" ht="4.5" customHeight="1" thickBot="1" x14ac:dyDescent="0.35">
      <c r="C7" s="17"/>
      <c r="D7" s="18"/>
      <c r="E7" s="18"/>
      <c r="F7" s="18"/>
      <c r="G7" s="19"/>
      <c r="I7" s="17"/>
      <c r="J7" s="18"/>
      <c r="K7" s="18"/>
      <c r="L7" s="18"/>
      <c r="M7" s="19"/>
      <c r="O7" s="17"/>
      <c r="P7" s="18"/>
      <c r="Q7" s="18"/>
      <c r="R7" s="18"/>
      <c r="S7" s="19"/>
    </row>
    <row r="8" spans="1:147" ht="15" thickBot="1" x14ac:dyDescent="0.35">
      <c r="B8" s="55" t="s">
        <v>22</v>
      </c>
      <c r="C8" s="58" t="s">
        <v>23</v>
      </c>
      <c r="D8" s="17"/>
      <c r="E8" s="7"/>
      <c r="F8" s="18"/>
      <c r="G8" s="30">
        <v>0.01</v>
      </c>
      <c r="I8" s="58" t="s">
        <v>23</v>
      </c>
      <c r="J8" s="17"/>
      <c r="K8" s="7"/>
      <c r="L8" s="18"/>
      <c r="M8" s="30">
        <v>0.01</v>
      </c>
      <c r="O8" s="58" t="s">
        <v>23</v>
      </c>
      <c r="P8" s="17"/>
      <c r="Q8" s="7"/>
      <c r="R8" s="18"/>
      <c r="S8" s="30">
        <v>0.01</v>
      </c>
    </row>
    <row r="9" spans="1:147" ht="5.25" customHeight="1" thickBot="1" x14ac:dyDescent="0.35">
      <c r="C9" s="17"/>
      <c r="D9" s="18"/>
      <c r="E9" s="18"/>
      <c r="F9" s="18"/>
      <c r="G9" s="33">
        <f>G8/12</f>
        <v>8.3333333333333339E-4</v>
      </c>
      <c r="I9" s="17"/>
      <c r="J9" s="18"/>
      <c r="K9" s="18"/>
      <c r="L9" s="18"/>
      <c r="M9" s="33">
        <f>M8/12</f>
        <v>8.3333333333333339E-4</v>
      </c>
      <c r="O9" s="17"/>
      <c r="P9" s="18"/>
      <c r="Q9" s="18"/>
      <c r="R9" s="18"/>
      <c r="S9" s="33">
        <f>S8/12</f>
        <v>8.3333333333333339E-4</v>
      </c>
    </row>
    <row r="10" spans="1:147" ht="15" thickBot="1" x14ac:dyDescent="0.35">
      <c r="B10" s="12" t="s">
        <v>16</v>
      </c>
      <c r="C10" s="17"/>
      <c r="D10" s="20" t="s">
        <v>19</v>
      </c>
      <c r="E10" s="20" t="s">
        <v>3</v>
      </c>
      <c r="F10" s="20" t="s">
        <v>17</v>
      </c>
      <c r="G10" s="21" t="s">
        <v>18</v>
      </c>
      <c r="I10" s="17"/>
      <c r="J10" s="20" t="s">
        <v>19</v>
      </c>
      <c r="K10" s="20" t="s">
        <v>3</v>
      </c>
      <c r="L10" s="20" t="s">
        <v>17</v>
      </c>
      <c r="M10" s="21" t="s">
        <v>18</v>
      </c>
      <c r="O10" s="17"/>
      <c r="P10" s="20" t="s">
        <v>19</v>
      </c>
      <c r="Q10" s="20" t="s">
        <v>3</v>
      </c>
      <c r="R10" s="20" t="s">
        <v>17</v>
      </c>
      <c r="S10" s="21" t="s">
        <v>18</v>
      </c>
    </row>
    <row r="11" spans="1:147" x14ac:dyDescent="0.3">
      <c r="B11" s="27">
        <v>1E-4</v>
      </c>
      <c r="C11" s="17" t="s">
        <v>4</v>
      </c>
      <c r="D11" s="22">
        <f>E8*$G$9</f>
        <v>0</v>
      </c>
      <c r="E11" s="22">
        <f>$F$6*B11</f>
        <v>0</v>
      </c>
      <c r="F11" s="22"/>
      <c r="G11" s="23">
        <f>E8+D11+E11-F11</f>
        <v>0</v>
      </c>
      <c r="H11" s="3"/>
      <c r="I11" s="17" t="s">
        <v>4</v>
      </c>
      <c r="J11" s="22">
        <f>K8*$M$9</f>
        <v>0</v>
      </c>
      <c r="K11" s="22">
        <f>$L$6*B11</f>
        <v>0</v>
      </c>
      <c r="L11" s="22"/>
      <c r="M11" s="23">
        <f>K8+J11+K11-L11</f>
        <v>0</v>
      </c>
      <c r="N11" s="3"/>
      <c r="O11" s="17" t="s">
        <v>4</v>
      </c>
      <c r="P11" s="22">
        <f>M22*$S$9</f>
        <v>0</v>
      </c>
      <c r="Q11" s="22">
        <f>$R$6*B11</f>
        <v>0</v>
      </c>
      <c r="R11" s="22"/>
      <c r="S11" s="23">
        <f>Q8+P11+Q11-R11</f>
        <v>0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</row>
    <row r="12" spans="1:147" x14ac:dyDescent="0.3">
      <c r="B12" s="27">
        <v>5.8000000000000003E-2</v>
      </c>
      <c r="C12" s="17" t="s">
        <v>5</v>
      </c>
      <c r="D12" s="22">
        <f>G11*$G$9</f>
        <v>0</v>
      </c>
      <c r="E12" s="22">
        <f t="shared" ref="E12:E22" si="0">$F$6*B12</f>
        <v>0</v>
      </c>
      <c r="F12" s="22"/>
      <c r="G12" s="23">
        <f>G11+E12-F12</f>
        <v>0</v>
      </c>
      <c r="H12" s="3"/>
      <c r="I12" s="17" t="s">
        <v>5</v>
      </c>
      <c r="J12" s="22">
        <f t="shared" ref="J12:J22" si="1">M11*$M$9</f>
        <v>0</v>
      </c>
      <c r="K12" s="22">
        <f t="shared" ref="K12:K22" si="2">$L$6*B12</f>
        <v>0</v>
      </c>
      <c r="L12" s="22"/>
      <c r="M12" s="23">
        <f>M11+J12+K12-L12</f>
        <v>0</v>
      </c>
      <c r="N12" s="3"/>
      <c r="O12" s="17" t="s">
        <v>5</v>
      </c>
      <c r="P12" s="22">
        <f t="shared" ref="P12:P22" si="3">S11*$S$9</f>
        <v>0</v>
      </c>
      <c r="Q12" s="22">
        <f t="shared" ref="Q12:Q22" si="4">$R$6*B12</f>
        <v>0</v>
      </c>
      <c r="R12" s="22"/>
      <c r="S12" s="23">
        <f>S11+P12+Q12-R12</f>
        <v>0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</row>
    <row r="13" spans="1:147" x14ac:dyDescent="0.3">
      <c r="B13" s="27">
        <f>0.309+0.0546</f>
        <v>0.36359999999999998</v>
      </c>
      <c r="C13" s="17" t="s">
        <v>6</v>
      </c>
      <c r="D13" s="22">
        <f t="shared" ref="D13:D22" si="5">G12*$G$9</f>
        <v>0</v>
      </c>
      <c r="E13" s="22">
        <f t="shared" si="0"/>
        <v>0</v>
      </c>
      <c r="F13" s="22"/>
      <c r="G13" s="23">
        <f t="shared" ref="G13:G22" si="6">G12+E13-F13</f>
        <v>0</v>
      </c>
      <c r="H13" s="3"/>
      <c r="I13" s="17" t="s">
        <v>6</v>
      </c>
      <c r="J13" s="22">
        <f t="shared" si="1"/>
        <v>0</v>
      </c>
      <c r="K13" s="22">
        <f t="shared" si="2"/>
        <v>0</v>
      </c>
      <c r="L13" s="22"/>
      <c r="M13" s="23">
        <f t="shared" ref="M13:M22" si="7">M12+J13+K13-L13</f>
        <v>0</v>
      </c>
      <c r="N13" s="3"/>
      <c r="O13" s="17" t="s">
        <v>6</v>
      </c>
      <c r="P13" s="22">
        <f t="shared" si="3"/>
        <v>0</v>
      </c>
      <c r="Q13" s="22">
        <f t="shared" si="4"/>
        <v>0</v>
      </c>
      <c r="R13" s="22"/>
      <c r="S13" s="23">
        <f t="shared" ref="S13:S21" si="8">S12+P13+Q13-R13</f>
        <v>0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</row>
    <row r="14" spans="1:147" x14ac:dyDescent="0.3">
      <c r="B14" s="27">
        <v>1.34E-2</v>
      </c>
      <c r="C14" s="17" t="s">
        <v>7</v>
      </c>
      <c r="D14" s="22">
        <f t="shared" si="5"/>
        <v>0</v>
      </c>
      <c r="E14" s="22">
        <f t="shared" si="0"/>
        <v>0</v>
      </c>
      <c r="F14" s="22"/>
      <c r="G14" s="23">
        <f t="shared" si="6"/>
        <v>0</v>
      </c>
      <c r="H14" s="3"/>
      <c r="I14" s="17" t="s">
        <v>7</v>
      </c>
      <c r="J14" s="22">
        <f t="shared" si="1"/>
        <v>0</v>
      </c>
      <c r="K14" s="22">
        <f t="shared" si="2"/>
        <v>0</v>
      </c>
      <c r="L14" s="22"/>
      <c r="M14" s="23">
        <f t="shared" si="7"/>
        <v>0</v>
      </c>
      <c r="N14" s="3"/>
      <c r="O14" s="17" t="s">
        <v>7</v>
      </c>
      <c r="P14" s="22">
        <f t="shared" si="3"/>
        <v>0</v>
      </c>
      <c r="Q14" s="22">
        <f t="shared" si="4"/>
        <v>0</v>
      </c>
      <c r="R14" s="22"/>
      <c r="S14" s="23">
        <f t="shared" si="8"/>
        <v>0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</row>
    <row r="15" spans="1:147" x14ac:dyDescent="0.3">
      <c r="B15" s="27">
        <f>0.2154+0.0402</f>
        <v>0.25559999999999999</v>
      </c>
      <c r="C15" s="17" t="s">
        <v>8</v>
      </c>
      <c r="D15" s="22">
        <f t="shared" si="5"/>
        <v>0</v>
      </c>
      <c r="E15" s="22">
        <f t="shared" si="0"/>
        <v>0</v>
      </c>
      <c r="F15" s="22"/>
      <c r="G15" s="23">
        <f t="shared" si="6"/>
        <v>0</v>
      </c>
      <c r="H15" s="3"/>
      <c r="I15" s="17" t="s">
        <v>8</v>
      </c>
      <c r="J15" s="22">
        <f t="shared" si="1"/>
        <v>0</v>
      </c>
      <c r="K15" s="22">
        <f t="shared" si="2"/>
        <v>0</v>
      </c>
      <c r="L15" s="22"/>
      <c r="M15" s="23">
        <f t="shared" si="7"/>
        <v>0</v>
      </c>
      <c r="N15" s="3"/>
      <c r="O15" s="17" t="s">
        <v>8</v>
      </c>
      <c r="P15" s="22">
        <f t="shared" si="3"/>
        <v>0</v>
      </c>
      <c r="Q15" s="22">
        <f t="shared" si="4"/>
        <v>0</v>
      </c>
      <c r="R15" s="22"/>
      <c r="S15" s="23">
        <f t="shared" si="8"/>
        <v>0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</row>
    <row r="16" spans="1:147" x14ac:dyDescent="0.3">
      <c r="B16" s="27">
        <v>4.1599999999999998E-2</v>
      </c>
      <c r="C16" s="17" t="s">
        <v>9</v>
      </c>
      <c r="D16" s="22">
        <f t="shared" si="5"/>
        <v>0</v>
      </c>
      <c r="E16" s="22">
        <f t="shared" si="0"/>
        <v>0</v>
      </c>
      <c r="F16" s="22"/>
      <c r="G16" s="23">
        <f t="shared" si="6"/>
        <v>0</v>
      </c>
      <c r="H16" s="3"/>
      <c r="I16" s="17" t="s">
        <v>9</v>
      </c>
      <c r="J16" s="22">
        <f t="shared" si="1"/>
        <v>0</v>
      </c>
      <c r="K16" s="22">
        <f t="shared" si="2"/>
        <v>0</v>
      </c>
      <c r="L16" s="22"/>
      <c r="M16" s="23">
        <f t="shared" si="7"/>
        <v>0</v>
      </c>
      <c r="N16" s="3"/>
      <c r="O16" s="17" t="s">
        <v>9</v>
      </c>
      <c r="P16" s="22">
        <f t="shared" si="3"/>
        <v>0</v>
      </c>
      <c r="Q16" s="22">
        <f t="shared" si="4"/>
        <v>0</v>
      </c>
      <c r="R16" s="22"/>
      <c r="S16" s="23">
        <f t="shared" si="8"/>
        <v>0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</row>
    <row r="17" spans="2:147" x14ac:dyDescent="0.3">
      <c r="B17" s="27">
        <v>0.22359999999999999</v>
      </c>
      <c r="C17" s="17" t="s">
        <v>10</v>
      </c>
      <c r="D17" s="22">
        <f t="shared" si="5"/>
        <v>0</v>
      </c>
      <c r="E17" s="22">
        <f t="shared" si="0"/>
        <v>0</v>
      </c>
      <c r="F17" s="22"/>
      <c r="G17" s="23">
        <f t="shared" si="6"/>
        <v>0</v>
      </c>
      <c r="H17" s="3"/>
      <c r="I17" s="17" t="s">
        <v>10</v>
      </c>
      <c r="J17" s="22">
        <f t="shared" si="1"/>
        <v>0</v>
      </c>
      <c r="K17" s="22">
        <f t="shared" si="2"/>
        <v>0</v>
      </c>
      <c r="L17" s="22"/>
      <c r="M17" s="23">
        <f t="shared" si="7"/>
        <v>0</v>
      </c>
      <c r="N17" s="3"/>
      <c r="O17" s="17" t="s">
        <v>10</v>
      </c>
      <c r="P17" s="22">
        <f t="shared" si="3"/>
        <v>0</v>
      </c>
      <c r="Q17" s="22">
        <f t="shared" si="4"/>
        <v>0</v>
      </c>
      <c r="R17" s="22"/>
      <c r="S17" s="23">
        <f t="shared" si="8"/>
        <v>0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</row>
    <row r="18" spans="2:147" x14ac:dyDescent="0.3">
      <c r="B18" s="27">
        <v>1.5100000000000001E-2</v>
      </c>
      <c r="C18" s="17" t="s">
        <v>11</v>
      </c>
      <c r="D18" s="22">
        <f t="shared" si="5"/>
        <v>0</v>
      </c>
      <c r="E18" s="22">
        <f t="shared" si="0"/>
        <v>0</v>
      </c>
      <c r="F18" s="22"/>
      <c r="G18" s="23">
        <f t="shared" si="6"/>
        <v>0</v>
      </c>
      <c r="H18" s="3"/>
      <c r="I18" s="17" t="s">
        <v>11</v>
      </c>
      <c r="J18" s="22">
        <f t="shared" si="1"/>
        <v>0</v>
      </c>
      <c r="K18" s="22">
        <f t="shared" si="2"/>
        <v>0</v>
      </c>
      <c r="L18" s="22"/>
      <c r="M18" s="23">
        <f t="shared" si="7"/>
        <v>0</v>
      </c>
      <c r="N18" s="3"/>
      <c r="O18" s="17" t="s">
        <v>11</v>
      </c>
      <c r="P18" s="22">
        <f t="shared" si="3"/>
        <v>0</v>
      </c>
      <c r="Q18" s="22">
        <f t="shared" si="4"/>
        <v>0</v>
      </c>
      <c r="R18" s="22"/>
      <c r="S18" s="23">
        <f t="shared" si="8"/>
        <v>0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</row>
    <row r="19" spans="2:147" x14ac:dyDescent="0.3">
      <c r="B19" s="27">
        <v>6.4999999999999997E-3</v>
      </c>
      <c r="C19" s="17" t="s">
        <v>12</v>
      </c>
      <c r="D19" s="22">
        <f t="shared" si="5"/>
        <v>0</v>
      </c>
      <c r="E19" s="22">
        <f t="shared" si="0"/>
        <v>0</v>
      </c>
      <c r="F19" s="22"/>
      <c r="G19" s="23">
        <f t="shared" si="6"/>
        <v>0</v>
      </c>
      <c r="H19" s="3"/>
      <c r="I19" s="17" t="s">
        <v>12</v>
      </c>
      <c r="J19" s="22">
        <f t="shared" si="1"/>
        <v>0</v>
      </c>
      <c r="K19" s="22">
        <f t="shared" si="2"/>
        <v>0</v>
      </c>
      <c r="L19" s="22"/>
      <c r="M19" s="23">
        <f t="shared" si="7"/>
        <v>0</v>
      </c>
      <c r="N19" s="3"/>
      <c r="O19" s="17" t="s">
        <v>12</v>
      </c>
      <c r="P19" s="22">
        <f t="shared" si="3"/>
        <v>0</v>
      </c>
      <c r="Q19" s="22">
        <f t="shared" si="4"/>
        <v>0</v>
      </c>
      <c r="R19" s="22"/>
      <c r="S19" s="23">
        <f t="shared" si="8"/>
        <v>0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</row>
    <row r="20" spans="2:147" x14ac:dyDescent="0.3">
      <c r="B20" s="27">
        <v>3.5000000000000001E-3</v>
      </c>
      <c r="C20" s="17" t="s">
        <v>13</v>
      </c>
      <c r="D20" s="22">
        <f t="shared" si="5"/>
        <v>0</v>
      </c>
      <c r="E20" s="22">
        <f t="shared" si="0"/>
        <v>0</v>
      </c>
      <c r="F20" s="22"/>
      <c r="G20" s="23">
        <f t="shared" si="6"/>
        <v>0</v>
      </c>
      <c r="H20" s="3"/>
      <c r="I20" s="17" t="s">
        <v>13</v>
      </c>
      <c r="J20" s="22">
        <f t="shared" si="1"/>
        <v>0</v>
      </c>
      <c r="K20" s="22">
        <f t="shared" si="2"/>
        <v>0</v>
      </c>
      <c r="L20" s="22"/>
      <c r="M20" s="23">
        <f t="shared" si="7"/>
        <v>0</v>
      </c>
      <c r="N20" s="3"/>
      <c r="O20" s="17" t="s">
        <v>13</v>
      </c>
      <c r="P20" s="22">
        <f t="shared" si="3"/>
        <v>0</v>
      </c>
      <c r="Q20" s="22">
        <f t="shared" si="4"/>
        <v>0</v>
      </c>
      <c r="R20" s="22"/>
      <c r="S20" s="23">
        <f t="shared" si="8"/>
        <v>0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</row>
    <row r="21" spans="2:147" x14ac:dyDescent="0.3">
      <c r="B21" s="27">
        <v>9.9000000000000008E-3</v>
      </c>
      <c r="C21" s="17" t="s">
        <v>14</v>
      </c>
      <c r="D21" s="22">
        <f t="shared" si="5"/>
        <v>0</v>
      </c>
      <c r="E21" s="22">
        <f t="shared" si="0"/>
        <v>0</v>
      </c>
      <c r="F21" s="22"/>
      <c r="G21" s="23">
        <f t="shared" si="6"/>
        <v>0</v>
      </c>
      <c r="H21" s="3"/>
      <c r="I21" s="17" t="s">
        <v>14</v>
      </c>
      <c r="J21" s="22">
        <f t="shared" si="1"/>
        <v>0</v>
      </c>
      <c r="K21" s="22">
        <f t="shared" si="2"/>
        <v>0</v>
      </c>
      <c r="L21" s="22"/>
      <c r="M21" s="23">
        <f t="shared" si="7"/>
        <v>0</v>
      </c>
      <c r="N21" s="3"/>
      <c r="O21" s="17" t="s">
        <v>14</v>
      </c>
      <c r="P21" s="22">
        <f t="shared" si="3"/>
        <v>0</v>
      </c>
      <c r="Q21" s="22">
        <f t="shared" si="4"/>
        <v>0</v>
      </c>
      <c r="R21" s="22"/>
      <c r="S21" s="23">
        <f t="shared" si="8"/>
        <v>0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</row>
    <row r="22" spans="2:147" ht="15" thickBot="1" x14ac:dyDescent="0.35">
      <c r="B22" s="28">
        <v>5.0000000000000001E-4</v>
      </c>
      <c r="C22" s="24" t="s">
        <v>15</v>
      </c>
      <c r="D22" s="25">
        <f t="shared" si="5"/>
        <v>0</v>
      </c>
      <c r="E22" s="25">
        <f t="shared" si="0"/>
        <v>0</v>
      </c>
      <c r="F22" s="25"/>
      <c r="G22" s="26">
        <f t="shared" si="6"/>
        <v>0</v>
      </c>
      <c r="H22" s="3"/>
      <c r="I22" s="24" t="s">
        <v>15</v>
      </c>
      <c r="J22" s="25">
        <f t="shared" si="1"/>
        <v>0</v>
      </c>
      <c r="K22" s="22">
        <f t="shared" si="2"/>
        <v>0</v>
      </c>
      <c r="L22" s="25"/>
      <c r="M22" s="26">
        <f t="shared" si="7"/>
        <v>0</v>
      </c>
      <c r="N22" s="3"/>
      <c r="O22" s="24" t="s">
        <v>15</v>
      </c>
      <c r="P22" s="25">
        <f t="shared" si="3"/>
        <v>0</v>
      </c>
      <c r="Q22" s="22">
        <f t="shared" si="4"/>
        <v>0</v>
      </c>
      <c r="R22" s="25"/>
      <c r="S22" s="26">
        <f>S21+P22+Q22-R22</f>
        <v>0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</row>
    <row r="23" spans="2:147" ht="15" thickBot="1" x14ac:dyDescent="0.35">
      <c r="B23" s="29">
        <f>SUM(B11:B22)</f>
        <v>0.99139999999999984</v>
      </c>
      <c r="E23" s="32">
        <f>SUM(E11:E22)</f>
        <v>0</v>
      </c>
      <c r="F23" s="3"/>
      <c r="G23" s="3"/>
      <c r="H23" s="3"/>
      <c r="I23" s="3"/>
      <c r="J23" s="3"/>
      <c r="K23" s="32">
        <f>SUM(K11:K22)</f>
        <v>0</v>
      </c>
      <c r="L23" s="3"/>
      <c r="M23" s="3"/>
      <c r="N23" s="3"/>
      <c r="O23" s="3"/>
      <c r="P23" s="3"/>
      <c r="Q23" s="32">
        <f>SUM(Q11:Q22)</f>
        <v>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</row>
    <row r="24" spans="2:147" ht="15" thickBot="1" x14ac:dyDescent="0.35"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</row>
    <row r="25" spans="2:147" ht="15" thickBot="1" x14ac:dyDescent="0.35">
      <c r="B25" t="s">
        <v>26</v>
      </c>
      <c r="I25" s="9">
        <f>O4+1</f>
        <v>2025</v>
      </c>
      <c r="J25" s="10"/>
      <c r="K25" s="10"/>
      <c r="L25" s="10"/>
      <c r="M25" s="11"/>
      <c r="N25" s="3"/>
      <c r="O25" s="9">
        <f>I25+1</f>
        <v>2026</v>
      </c>
      <c r="P25" s="10"/>
      <c r="Q25" s="10"/>
      <c r="R25" s="10"/>
      <c r="S25" s="11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</row>
    <row r="26" spans="2:147" ht="15" thickBot="1" x14ac:dyDescent="0.35">
      <c r="E26" s="54"/>
      <c r="H26" s="4"/>
      <c r="I26" s="34" t="s">
        <v>1</v>
      </c>
      <c r="J26" s="35"/>
      <c r="K26" s="8"/>
      <c r="L26" s="59" t="s">
        <v>24</v>
      </c>
      <c r="M26" s="36"/>
      <c r="N26" s="3"/>
      <c r="O26" s="13" t="s">
        <v>1</v>
      </c>
      <c r="Q26" s="8"/>
      <c r="R26" s="59" t="s">
        <v>24</v>
      </c>
      <c r="S26" s="14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</row>
    <row r="27" spans="2:147" ht="15" thickBot="1" x14ac:dyDescent="0.35">
      <c r="B27" t="s">
        <v>25</v>
      </c>
      <c r="H27" s="5"/>
      <c r="I27" s="37" t="s">
        <v>2</v>
      </c>
      <c r="J27" s="35"/>
      <c r="K27" s="6"/>
      <c r="L27" s="38">
        <f>(K26*K27)/1000</f>
        <v>0</v>
      </c>
      <c r="M27" s="39"/>
      <c r="N27" s="3"/>
      <c r="O27" s="15" t="s">
        <v>2</v>
      </c>
      <c r="Q27" s="6"/>
      <c r="R27" s="7">
        <f>(Q26*Q27)/1000</f>
        <v>0</v>
      </c>
      <c r="S27" s="16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</row>
    <row r="28" spans="2:147" ht="15" thickBot="1" x14ac:dyDescent="0.35">
      <c r="D28" s="56"/>
      <c r="E28" s="54"/>
      <c r="I28" s="40"/>
      <c r="J28" s="35"/>
      <c r="K28" s="18"/>
      <c r="L28" s="41"/>
      <c r="M28" s="42" t="s">
        <v>20</v>
      </c>
      <c r="N28" s="3"/>
      <c r="O28" s="17"/>
      <c r="Q28" s="18"/>
      <c r="R28" s="18"/>
      <c r="S28" s="31" t="s">
        <v>20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</row>
    <row r="29" spans="2:147" ht="15" thickBot="1" x14ac:dyDescent="0.35">
      <c r="I29" s="58" t="s">
        <v>23</v>
      </c>
      <c r="J29" s="35"/>
      <c r="K29" s="7"/>
      <c r="L29" s="41"/>
      <c r="M29" s="43">
        <v>0.01</v>
      </c>
      <c r="N29" s="3"/>
      <c r="O29" s="58" t="s">
        <v>23</v>
      </c>
      <c r="Q29" s="7"/>
      <c r="R29" s="18"/>
      <c r="S29" s="30">
        <v>0.01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</row>
    <row r="30" spans="2:147" ht="4.5" customHeight="1" x14ac:dyDescent="0.3">
      <c r="I30" s="40"/>
      <c r="J30" s="35"/>
      <c r="K30" s="41"/>
      <c r="L30" s="41"/>
      <c r="M30" s="44">
        <f>M29/12</f>
        <v>8.3333333333333339E-4</v>
      </c>
      <c r="N30" s="3"/>
      <c r="O30" s="17"/>
      <c r="Q30" s="18"/>
      <c r="R30" s="18"/>
      <c r="S30" s="33">
        <f>S29/12</f>
        <v>8.3333333333333339E-4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</row>
    <row r="31" spans="2:147" x14ac:dyDescent="0.3">
      <c r="I31" s="40"/>
      <c r="J31" s="45" t="s">
        <v>19</v>
      </c>
      <c r="K31" s="45" t="s">
        <v>3</v>
      </c>
      <c r="L31" s="45" t="s">
        <v>17</v>
      </c>
      <c r="M31" s="46" t="s">
        <v>18</v>
      </c>
      <c r="N31" s="3"/>
      <c r="O31" s="17"/>
      <c r="P31" s="20" t="s">
        <v>19</v>
      </c>
      <c r="Q31" s="20" t="s">
        <v>3</v>
      </c>
      <c r="R31" s="20" t="s">
        <v>17</v>
      </c>
      <c r="S31" s="21" t="s">
        <v>18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</row>
    <row r="32" spans="2:147" x14ac:dyDescent="0.3">
      <c r="H32" s="3"/>
      <c r="I32" s="40" t="s">
        <v>4</v>
      </c>
      <c r="J32" s="47">
        <f>S22*$M$30</f>
        <v>0</v>
      </c>
      <c r="K32" s="22">
        <f>$L$27*B11</f>
        <v>0</v>
      </c>
      <c r="L32" s="47"/>
      <c r="M32" s="48">
        <f>K29+J32+K32-L32</f>
        <v>0</v>
      </c>
      <c r="N32" s="3"/>
      <c r="O32" s="17" t="s">
        <v>4</v>
      </c>
      <c r="P32" s="22">
        <f>M43*$S$30</f>
        <v>0</v>
      </c>
      <c r="Q32" s="22">
        <f>$R$27*B11</f>
        <v>0</v>
      </c>
      <c r="R32" s="22"/>
      <c r="S32" s="23">
        <f>Q29+Q32-R32</f>
        <v>0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</row>
    <row r="33" spans="5:147" x14ac:dyDescent="0.3">
      <c r="H33" s="3"/>
      <c r="I33" s="40" t="s">
        <v>5</v>
      </c>
      <c r="J33" s="47">
        <f t="shared" ref="J33:J43" si="9">M32*$M$30</f>
        <v>0</v>
      </c>
      <c r="K33" s="22">
        <f t="shared" ref="K33:K43" si="10">$L$27*B12</f>
        <v>0</v>
      </c>
      <c r="L33" s="47"/>
      <c r="M33" s="48">
        <f>M32+J33+K33-L33</f>
        <v>0</v>
      </c>
      <c r="N33" s="3"/>
      <c r="O33" s="17" t="s">
        <v>5</v>
      </c>
      <c r="P33" s="22">
        <f t="shared" ref="P33:P43" si="11">S32*$S$30</f>
        <v>0</v>
      </c>
      <c r="Q33" s="22">
        <f t="shared" ref="Q33:Q43" si="12">$R$27*B12</f>
        <v>0</v>
      </c>
      <c r="R33" s="22"/>
      <c r="S33" s="23">
        <f>S32+Q33-R33</f>
        <v>0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</row>
    <row r="34" spans="5:147" x14ac:dyDescent="0.3">
      <c r="H34" s="3"/>
      <c r="I34" s="40" t="s">
        <v>6</v>
      </c>
      <c r="J34" s="47">
        <f t="shared" si="9"/>
        <v>0</v>
      </c>
      <c r="K34" s="22">
        <f t="shared" si="10"/>
        <v>0</v>
      </c>
      <c r="L34" s="47"/>
      <c r="M34" s="48">
        <f t="shared" ref="M34:M43" si="13">M33+J34+K34-L34</f>
        <v>0</v>
      </c>
      <c r="N34" s="3"/>
      <c r="O34" s="17" t="s">
        <v>6</v>
      </c>
      <c r="P34" s="22">
        <f t="shared" si="11"/>
        <v>0</v>
      </c>
      <c r="Q34" s="22">
        <f t="shared" si="12"/>
        <v>0</v>
      </c>
      <c r="R34" s="22"/>
      <c r="S34" s="23">
        <f t="shared" ref="S34:S43" si="14">S33+Q34-R34</f>
        <v>0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</row>
    <row r="35" spans="5:147" x14ac:dyDescent="0.3">
      <c r="H35" s="3"/>
      <c r="I35" s="40" t="s">
        <v>7</v>
      </c>
      <c r="J35" s="47">
        <f t="shared" si="9"/>
        <v>0</v>
      </c>
      <c r="K35" s="22">
        <f t="shared" si="10"/>
        <v>0</v>
      </c>
      <c r="L35" s="47"/>
      <c r="M35" s="48">
        <f t="shared" si="13"/>
        <v>0</v>
      </c>
      <c r="N35" s="3"/>
      <c r="O35" s="17" t="s">
        <v>7</v>
      </c>
      <c r="P35" s="22">
        <f t="shared" si="11"/>
        <v>0</v>
      </c>
      <c r="Q35" s="22">
        <f t="shared" si="12"/>
        <v>0</v>
      </c>
      <c r="R35" s="22"/>
      <c r="S35" s="23">
        <f t="shared" si="14"/>
        <v>0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</row>
    <row r="36" spans="5:147" x14ac:dyDescent="0.3">
      <c r="H36" s="3"/>
      <c r="I36" s="40" t="s">
        <v>8</v>
      </c>
      <c r="J36" s="47">
        <f t="shared" si="9"/>
        <v>0</v>
      </c>
      <c r="K36" s="22">
        <f t="shared" si="10"/>
        <v>0</v>
      </c>
      <c r="L36" s="47"/>
      <c r="M36" s="48">
        <f t="shared" si="13"/>
        <v>0</v>
      </c>
      <c r="N36" s="3"/>
      <c r="O36" s="17" t="s">
        <v>8</v>
      </c>
      <c r="P36" s="22">
        <f t="shared" si="11"/>
        <v>0</v>
      </c>
      <c r="Q36" s="22">
        <f t="shared" si="12"/>
        <v>0</v>
      </c>
      <c r="R36" s="22"/>
      <c r="S36" s="23">
        <f t="shared" si="14"/>
        <v>0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</row>
    <row r="37" spans="5:147" x14ac:dyDescent="0.3">
      <c r="H37" s="3"/>
      <c r="I37" s="40" t="s">
        <v>9</v>
      </c>
      <c r="J37" s="47">
        <f t="shared" si="9"/>
        <v>0</v>
      </c>
      <c r="K37" s="22">
        <f t="shared" si="10"/>
        <v>0</v>
      </c>
      <c r="L37" s="47"/>
      <c r="M37" s="48">
        <f t="shared" si="13"/>
        <v>0</v>
      </c>
      <c r="N37" s="3"/>
      <c r="O37" s="17" t="s">
        <v>9</v>
      </c>
      <c r="P37" s="22">
        <f t="shared" si="11"/>
        <v>0</v>
      </c>
      <c r="Q37" s="22">
        <f t="shared" si="12"/>
        <v>0</v>
      </c>
      <c r="R37" s="22"/>
      <c r="S37" s="23">
        <f t="shared" si="14"/>
        <v>0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</row>
    <row r="38" spans="5:147" x14ac:dyDescent="0.3">
      <c r="H38" s="3"/>
      <c r="I38" s="40" t="s">
        <v>10</v>
      </c>
      <c r="J38" s="47">
        <f t="shared" si="9"/>
        <v>0</v>
      </c>
      <c r="K38" s="22">
        <f t="shared" si="10"/>
        <v>0</v>
      </c>
      <c r="L38" s="47"/>
      <c r="M38" s="48">
        <f t="shared" si="13"/>
        <v>0</v>
      </c>
      <c r="N38" s="3"/>
      <c r="O38" s="17" t="s">
        <v>10</v>
      </c>
      <c r="P38" s="22">
        <f t="shared" si="11"/>
        <v>0</v>
      </c>
      <c r="Q38" s="22">
        <f t="shared" si="12"/>
        <v>0</v>
      </c>
      <c r="R38" s="22"/>
      <c r="S38" s="23">
        <f t="shared" si="14"/>
        <v>0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</row>
    <row r="39" spans="5:147" x14ac:dyDescent="0.3">
      <c r="H39" s="3"/>
      <c r="I39" s="40" t="s">
        <v>11</v>
      </c>
      <c r="J39" s="47">
        <f t="shared" si="9"/>
        <v>0</v>
      </c>
      <c r="K39" s="22">
        <f t="shared" si="10"/>
        <v>0</v>
      </c>
      <c r="L39" s="47"/>
      <c r="M39" s="48">
        <f t="shared" si="13"/>
        <v>0</v>
      </c>
      <c r="N39" s="3"/>
      <c r="O39" s="17" t="s">
        <v>11</v>
      </c>
      <c r="P39" s="22">
        <f t="shared" si="11"/>
        <v>0</v>
      </c>
      <c r="Q39" s="22">
        <f t="shared" si="12"/>
        <v>0</v>
      </c>
      <c r="R39" s="22"/>
      <c r="S39" s="23">
        <f t="shared" si="14"/>
        <v>0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</row>
    <row r="40" spans="5:147" x14ac:dyDescent="0.3">
      <c r="H40" s="3"/>
      <c r="I40" s="40" t="s">
        <v>12</v>
      </c>
      <c r="J40" s="47">
        <f t="shared" si="9"/>
        <v>0</v>
      </c>
      <c r="K40" s="22">
        <f t="shared" si="10"/>
        <v>0</v>
      </c>
      <c r="L40" s="47"/>
      <c r="M40" s="48">
        <f t="shared" si="13"/>
        <v>0</v>
      </c>
      <c r="N40" s="3"/>
      <c r="O40" s="17" t="s">
        <v>12</v>
      </c>
      <c r="P40" s="22">
        <f t="shared" si="11"/>
        <v>0</v>
      </c>
      <c r="Q40" s="22">
        <f t="shared" si="12"/>
        <v>0</v>
      </c>
      <c r="R40" s="22"/>
      <c r="S40" s="23">
        <f t="shared" si="14"/>
        <v>0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</row>
    <row r="41" spans="5:147" x14ac:dyDescent="0.3">
      <c r="H41" s="3"/>
      <c r="I41" s="40" t="s">
        <v>13</v>
      </c>
      <c r="J41" s="47">
        <f t="shared" si="9"/>
        <v>0</v>
      </c>
      <c r="K41" s="22">
        <f t="shared" si="10"/>
        <v>0</v>
      </c>
      <c r="L41" s="47"/>
      <c r="M41" s="48">
        <f t="shared" si="13"/>
        <v>0</v>
      </c>
      <c r="N41" s="3"/>
      <c r="O41" s="17" t="s">
        <v>13</v>
      </c>
      <c r="P41" s="22">
        <f t="shared" si="11"/>
        <v>0</v>
      </c>
      <c r="Q41" s="22">
        <f t="shared" si="12"/>
        <v>0</v>
      </c>
      <c r="R41" s="22"/>
      <c r="S41" s="23">
        <f t="shared" si="14"/>
        <v>0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</row>
    <row r="42" spans="5:147" x14ac:dyDescent="0.3">
      <c r="H42" s="3"/>
      <c r="I42" s="40" t="s">
        <v>14</v>
      </c>
      <c r="J42" s="47">
        <f t="shared" si="9"/>
        <v>0</v>
      </c>
      <c r="K42" s="22">
        <f t="shared" si="10"/>
        <v>0</v>
      </c>
      <c r="L42" s="47"/>
      <c r="M42" s="48">
        <f t="shared" si="13"/>
        <v>0</v>
      </c>
      <c r="N42" s="3"/>
      <c r="O42" s="17" t="s">
        <v>14</v>
      </c>
      <c r="P42" s="22">
        <f t="shared" si="11"/>
        <v>0</v>
      </c>
      <c r="Q42" s="22">
        <f t="shared" si="12"/>
        <v>0</v>
      </c>
      <c r="R42" s="22"/>
      <c r="S42" s="23">
        <f t="shared" si="14"/>
        <v>0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</row>
    <row r="43" spans="5:147" ht="15" thickBot="1" x14ac:dyDescent="0.35">
      <c r="H43" s="3"/>
      <c r="I43" s="49" t="s">
        <v>15</v>
      </c>
      <c r="J43" s="50">
        <f t="shared" si="9"/>
        <v>0</v>
      </c>
      <c r="K43" s="22">
        <f t="shared" si="10"/>
        <v>0</v>
      </c>
      <c r="L43" s="50"/>
      <c r="M43" s="51">
        <f t="shared" si="13"/>
        <v>0</v>
      </c>
      <c r="N43" s="3"/>
      <c r="O43" s="24" t="s">
        <v>15</v>
      </c>
      <c r="P43" s="25">
        <f t="shared" si="11"/>
        <v>0</v>
      </c>
      <c r="Q43" s="22">
        <f t="shared" si="12"/>
        <v>0</v>
      </c>
      <c r="R43" s="25"/>
      <c r="S43" s="26">
        <f t="shared" si="14"/>
        <v>0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</row>
    <row r="44" spans="5:147" ht="15" thickBot="1" x14ac:dyDescent="0.35">
      <c r="E44" s="3"/>
      <c r="F44" s="3"/>
      <c r="G44" s="3"/>
      <c r="H44" s="3"/>
      <c r="I44" s="52"/>
      <c r="J44" s="52"/>
      <c r="K44" s="53">
        <f>SUM(K32:K43)</f>
        <v>0</v>
      </c>
      <c r="L44" s="52"/>
      <c r="M44" s="52"/>
      <c r="N44" s="3"/>
      <c r="O44" s="3"/>
      <c r="P44" s="3"/>
      <c r="Q44" s="32">
        <f>SUM(Q32:Q43)</f>
        <v>0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</row>
    <row r="45" spans="5:147" x14ac:dyDescent="0.3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</row>
    <row r="46" spans="5:147" x14ac:dyDescent="0.3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</row>
    <row r="47" spans="5:147" x14ac:dyDescent="0.3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</row>
    <row r="48" spans="5:147" x14ac:dyDescent="0.3"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</row>
    <row r="49" spans="5:147" x14ac:dyDescent="0.3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</row>
    <row r="50" spans="5:147" x14ac:dyDescent="0.3"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</row>
    <row r="51" spans="5:147" x14ac:dyDescent="0.3"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</row>
    <row r="52" spans="5:147" x14ac:dyDescent="0.3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</row>
    <row r="53" spans="5:147" x14ac:dyDescent="0.3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</row>
    <row r="54" spans="5:147" x14ac:dyDescent="0.3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</row>
    <row r="55" spans="5:147" x14ac:dyDescent="0.3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</row>
    <row r="56" spans="5:147" x14ac:dyDescent="0.3"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</row>
    <row r="57" spans="5:147" x14ac:dyDescent="0.3"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</row>
    <row r="58" spans="5:147" x14ac:dyDescent="0.3"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</row>
    <row r="59" spans="5:147" x14ac:dyDescent="0.3"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</row>
    <row r="60" spans="5:147" x14ac:dyDescent="0.3"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</row>
    <row r="61" spans="5:147" x14ac:dyDescent="0.3"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</row>
    <row r="62" spans="5:147" x14ac:dyDescent="0.3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</row>
    <row r="63" spans="5:147" x14ac:dyDescent="0.3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</row>
    <row r="64" spans="5:147" x14ac:dyDescent="0.3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</row>
    <row r="65" spans="5:147" x14ac:dyDescent="0.3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</row>
    <row r="66" spans="5:147" x14ac:dyDescent="0.3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</row>
    <row r="67" spans="5:147" x14ac:dyDescent="0.3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</row>
    <row r="68" spans="5:147" x14ac:dyDescent="0.3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</row>
    <row r="69" spans="5:147" x14ac:dyDescent="0.3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</row>
    <row r="70" spans="5:147" x14ac:dyDescent="0.3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</row>
    <row r="71" spans="5:147" x14ac:dyDescent="0.3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</row>
    <row r="72" spans="5:147" x14ac:dyDescent="0.3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</row>
    <row r="73" spans="5:147" x14ac:dyDescent="0.3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</row>
    <row r="74" spans="5:147" x14ac:dyDescent="0.3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</row>
    <row r="75" spans="5:147" x14ac:dyDescent="0.3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</row>
    <row r="76" spans="5:147" x14ac:dyDescent="0.3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</row>
    <row r="77" spans="5:147" x14ac:dyDescent="0.3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</row>
    <row r="78" spans="5:147" x14ac:dyDescent="0.3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</row>
    <row r="79" spans="5:147" x14ac:dyDescent="0.3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</row>
    <row r="80" spans="5:147" x14ac:dyDescent="0.3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</row>
    <row r="81" spans="5:147" x14ac:dyDescent="0.3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</row>
    <row r="82" spans="5:147" x14ac:dyDescent="0.3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</row>
    <row r="83" spans="5:147" x14ac:dyDescent="0.3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</row>
    <row r="84" spans="5:147" x14ac:dyDescent="0.3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</row>
    <row r="85" spans="5:147" x14ac:dyDescent="0.3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</row>
    <row r="86" spans="5:147" x14ac:dyDescent="0.3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</row>
    <row r="87" spans="5:147" x14ac:dyDescent="0.3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</row>
    <row r="88" spans="5:147" x14ac:dyDescent="0.3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</row>
    <row r="89" spans="5:147" x14ac:dyDescent="0.3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</row>
    <row r="90" spans="5:147" x14ac:dyDescent="0.3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</row>
    <row r="91" spans="5:147" x14ac:dyDescent="0.3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</row>
    <row r="92" spans="5:147" x14ac:dyDescent="0.3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</row>
    <row r="93" spans="5:147" x14ac:dyDescent="0.3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</row>
    <row r="94" spans="5:147" x14ac:dyDescent="0.3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</row>
    <row r="95" spans="5:147" x14ac:dyDescent="0.3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</row>
    <row r="96" spans="5:147" x14ac:dyDescent="0.3"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</row>
    <row r="97" spans="5:147" x14ac:dyDescent="0.3"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</row>
    <row r="98" spans="5:147" x14ac:dyDescent="0.3"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</row>
    <row r="99" spans="5:147" x14ac:dyDescent="0.3"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</row>
    <row r="100" spans="5:147" x14ac:dyDescent="0.3"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</row>
    <row r="101" spans="5:147" x14ac:dyDescent="0.3"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</row>
    <row r="102" spans="5:147" x14ac:dyDescent="0.3"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</row>
    <row r="103" spans="5:147" x14ac:dyDescent="0.3"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</row>
    <row r="104" spans="5:147" x14ac:dyDescent="0.3"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</row>
    <row r="105" spans="5:147" x14ac:dyDescent="0.3"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</row>
    <row r="106" spans="5:147" x14ac:dyDescent="0.3"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</row>
    <row r="107" spans="5:147" x14ac:dyDescent="0.3"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</row>
    <row r="108" spans="5:147" x14ac:dyDescent="0.3"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</row>
    <row r="109" spans="5:147" x14ac:dyDescent="0.3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</row>
    <row r="110" spans="5:147" x14ac:dyDescent="0.3"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</row>
    <row r="111" spans="5:147" x14ac:dyDescent="0.3"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</row>
    <row r="112" spans="5:147" x14ac:dyDescent="0.3"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</row>
    <row r="113" spans="5:147" x14ac:dyDescent="0.3"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</row>
    <row r="114" spans="5:147" x14ac:dyDescent="0.3"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</row>
    <row r="115" spans="5:147" x14ac:dyDescent="0.3"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</row>
    <row r="116" spans="5:147" x14ac:dyDescent="0.3"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</row>
    <row r="117" spans="5:147" x14ac:dyDescent="0.3"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</row>
    <row r="118" spans="5:147" x14ac:dyDescent="0.3"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</row>
    <row r="119" spans="5:147" x14ac:dyDescent="0.3"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</row>
    <row r="120" spans="5:147" x14ac:dyDescent="0.3"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</row>
    <row r="121" spans="5:147" x14ac:dyDescent="0.3"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</row>
    <row r="122" spans="5:147" x14ac:dyDescent="0.3"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</row>
    <row r="123" spans="5:147" x14ac:dyDescent="0.3"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</row>
    <row r="124" spans="5:147" x14ac:dyDescent="0.3"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</row>
    <row r="125" spans="5:147" x14ac:dyDescent="0.3"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</row>
    <row r="126" spans="5:147" x14ac:dyDescent="0.3"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</row>
    <row r="127" spans="5:147" x14ac:dyDescent="0.3"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</row>
    <row r="128" spans="5:147" x14ac:dyDescent="0.3"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</row>
    <row r="129" spans="5:147" x14ac:dyDescent="0.3"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</row>
    <row r="130" spans="5:147" x14ac:dyDescent="0.3"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</row>
    <row r="131" spans="5:147" x14ac:dyDescent="0.3"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</row>
    <row r="132" spans="5:147" x14ac:dyDescent="0.3"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</row>
    <row r="133" spans="5:147" x14ac:dyDescent="0.3"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</row>
    <row r="134" spans="5:147" x14ac:dyDescent="0.3"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</row>
    <row r="135" spans="5:147" x14ac:dyDescent="0.3"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</row>
    <row r="136" spans="5:147" x14ac:dyDescent="0.3"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</row>
    <row r="137" spans="5:147" x14ac:dyDescent="0.3"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</row>
    <row r="138" spans="5:147" x14ac:dyDescent="0.3"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</row>
    <row r="139" spans="5:147" x14ac:dyDescent="0.3"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</row>
    <row r="140" spans="5:147" x14ac:dyDescent="0.3"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</row>
    <row r="141" spans="5:147" x14ac:dyDescent="0.3"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</row>
  </sheetData>
  <pageMargins left="0.18" right="0.17" top="0.42" bottom="0.56999999999999995" header="0.3" footer="0.24"/>
  <pageSetup scale="68" orientation="landscape" r:id="rId1"/>
  <headerFooter>
    <oddFooter>&amp;L&amp;D &amp;F&amp;C&amp;P&amp;R&amp;A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C4A5E687ABE343BF43DCAC9A692F61" ma:contentTypeVersion="13" ma:contentTypeDescription="Create a new document." ma:contentTypeScope="" ma:versionID="f311bfd8390cb5ffff8874da57df1f0f">
  <xsd:schema xmlns:xsd="http://www.w3.org/2001/XMLSchema" xmlns:xs="http://www.w3.org/2001/XMLSchema" xmlns:p="http://schemas.microsoft.com/office/2006/metadata/properties" xmlns:ns3="b205536c-7514-42a5-b271-daf5e0ffb078" xmlns:ns4="1caf4712-d115-4c9c-a92c-b20f5c551e57" targetNamespace="http://schemas.microsoft.com/office/2006/metadata/properties" ma:root="true" ma:fieldsID="161b664af01793f90814d03f8912d1c4" ns3:_="" ns4:_="">
    <xsd:import namespace="b205536c-7514-42a5-b271-daf5e0ffb078"/>
    <xsd:import namespace="1caf4712-d115-4c9c-a92c-b20f5c551e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5536c-7514-42a5-b271-daf5e0ffb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f4712-d115-4c9c-a92c-b20f5c551e5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85E0FE-36CA-4939-9B1C-DA7AA4A38B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DCC055-7181-411C-A24A-B38FE6AEB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05536c-7514-42a5-b271-daf5e0ffb078"/>
    <ds:schemaRef ds:uri="1caf4712-d115-4c9c-a92c-b20f5c551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2D82C9-4079-4E15-995C-4D654DB5DF35}">
  <ds:schemaRefs>
    <ds:schemaRef ds:uri="http://schemas.microsoft.com/office/2006/metadata/properties"/>
    <ds:schemaRef ds:uri="http://www.w3.org/XML/1998/namespace"/>
    <ds:schemaRef ds:uri="b205536c-7514-42a5-b271-daf5e0ffb078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caf4712-d115-4c9c-a92c-b20f5c551e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Template!Print_Titles</vt:lpstr>
    </vt:vector>
  </TitlesOfParts>
  <Company>Colorado Springs School District 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GUSTAFSON, GLENN E</dc:creator>
  <cp:lastModifiedBy>Gustafson, Glenn</cp:lastModifiedBy>
  <cp:lastPrinted>2018-09-20T14:12:32Z</cp:lastPrinted>
  <dcterms:created xsi:type="dcterms:W3CDTF">2016-10-03T22:28:31Z</dcterms:created>
  <dcterms:modified xsi:type="dcterms:W3CDTF">2021-11-10T15:54:53Z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0x0101000FC4A5E687ABE343BF43DCAC9A692F61</vt:lpwstr>
  </property>
</Properties>
</file>